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J:\s1\09教育\03社会教育\06図書館\3-01事業概要\R6\R6事業概要\"/>
    </mc:Choice>
  </mc:AlternateContent>
  <bookViews>
    <workbookView xWindow="0" yWindow="0" windowWidth="23040" windowHeight="9090" tabRatio="845"/>
  </bookViews>
  <sheets>
    <sheet name="表紙" sheetId="13" r:id="rId1"/>
    <sheet name="目次" sheetId="185" r:id="rId2"/>
    <sheet name="表紙１" sheetId="132" r:id="rId3"/>
    <sheet name="p.1 図書館の基本理念" sheetId="148" r:id="rId4"/>
    <sheet name="p.2 図書館施設配置図" sheetId="149" r:id="rId5"/>
    <sheet name="p.3 図書館施設(1)" sheetId="150" r:id="rId6"/>
    <sheet name="p.4 図書館施設(2)" sheetId="147" r:id="rId7"/>
    <sheet name="p.5 図書館の沿革(1)" sheetId="153" r:id="rId8"/>
    <sheet name="p.6 図書館の沿革(2)" sheetId="151" r:id="rId9"/>
    <sheet name="p.7 図書館の組織 " sheetId="154" r:id="rId10"/>
    <sheet name="p.8 図書館協議会" sheetId="155" r:id="rId11"/>
    <sheet name="p.9 図書館の経費" sheetId="156" r:id="rId12"/>
    <sheet name="p.10 図書館資料" sheetId="93" r:id="rId13"/>
    <sheet name="p.11 基礎統計" sheetId="133" r:id="rId14"/>
    <sheet name="p.12 利用統計" sheetId="134" r:id="rId15"/>
    <sheet name="p.13 中核市の図書館" sheetId="173" r:id="rId16"/>
    <sheet name="表紙２" sheetId="129" r:id="rId17"/>
    <sheet name="p.14 個人貸出(1)" sheetId="5" r:id="rId18"/>
    <sheet name="p.15 個人貸出(2)" sheetId="78" r:id="rId19"/>
    <sheet name="p.16 入館者数" sheetId="187" r:id="rId20"/>
    <sheet name="p.17 地区別登録者(1)" sheetId="164" r:id="rId21"/>
    <sheet name="p.18 地区別登録者(2)" sheetId="165" r:id="rId22"/>
    <sheet name="p.19 地区別登録者(3)" sheetId="166" r:id="rId23"/>
    <sheet name="p.20 個人貸出資料別" sheetId="138" r:id="rId24"/>
    <sheet name="p.21 個人貸出BM駐車地別 " sheetId="162" r:id="rId25"/>
    <sheet name="p.22 団体貸出・施設" sheetId="157" r:id="rId26"/>
    <sheet name="p.23 団体利用状況・参考業務" sheetId="8" r:id="rId27"/>
    <sheet name="p.24 予約・相互貸借①" sheetId="167" r:id="rId28"/>
    <sheet name="p.25 相互貸借②・複写・ｲﾝﾀｰﾈｯﾄ利用" sheetId="168" r:id="rId29"/>
    <sheet name="p.26 音と映像 " sheetId="170" r:id="rId30"/>
    <sheet name="p.27 障害者ｻｰﾋﾞｽ" sheetId="158" r:id="rId31"/>
    <sheet name="p.28 読書普及（1）" sheetId="172" r:id="rId32"/>
    <sheet name="p.29 読書普及（2）" sheetId="161" r:id="rId33"/>
    <sheet name="p.30 読書普及（3）" sheetId="182" r:id="rId34"/>
    <sheet name="p.31 子ども読書活動推進" sheetId="146" r:id="rId35"/>
    <sheet name="p.32 運営委員会" sheetId="159" r:id="rId36"/>
    <sheet name="ｐ.33 行事一覧（1）" sheetId="174" r:id="rId37"/>
    <sheet name="ｐ.34 行事一覧（2）" sheetId="175" r:id="rId38"/>
    <sheet name="ｐ.35 行事一覧（3）" sheetId="176" r:id="rId39"/>
    <sheet name="ｐ.36 行事一覧（4）" sheetId="177" r:id="rId40"/>
    <sheet name="ｐ.37 行事一覧（4）" sheetId="178" r:id="rId41"/>
    <sheet name="ｐ.38 行事一覧（5）" sheetId="179" r:id="rId42"/>
    <sheet name="ｐ.39 行事一覧（6）" sheetId="180" r:id="rId43"/>
    <sheet name="ｐ.40 行事一覧（7）" sheetId="181" r:id="rId44"/>
    <sheet name="p.41 資料(1)" sheetId="141" r:id="rId45"/>
    <sheet name="p.42 資料(2)" sheetId="142" r:id="rId46"/>
  </sheets>
  <definedNames>
    <definedName name="_xlnm._FilterDatabase" localSheetId="15" hidden="1">'p.13 中核市の図書館'!$A$5:$G$66</definedName>
    <definedName name="_xlnm._FilterDatabase" localSheetId="36" hidden="1">'ｐ.33 行事一覧（1）'!$A$2:$E$27</definedName>
    <definedName name="_xlnm._FilterDatabase" localSheetId="37" hidden="1">'ｐ.34 行事一覧（2）'!$A$2:$E$27</definedName>
    <definedName name="_xlnm._FilterDatabase" localSheetId="38" hidden="1">'ｐ.35 行事一覧（3）'!$A$2:$E$27</definedName>
    <definedName name="_xlnm._FilterDatabase" localSheetId="39" hidden="1">'ｐ.36 行事一覧（4）'!$A$2:$E$27</definedName>
    <definedName name="_xlnm._FilterDatabase" localSheetId="40" hidden="1">'ｐ.37 行事一覧（4）'!$A$2:$E$27</definedName>
    <definedName name="_xlnm._FilterDatabase" localSheetId="41" hidden="1">'ｐ.38 行事一覧（5）'!$A$2:$E$27</definedName>
    <definedName name="_xlnm._FilterDatabase" localSheetId="42" hidden="1">'ｐ.39 行事一覧（6）'!$A$2:$E$14</definedName>
    <definedName name="OLE_LINK1" localSheetId="33">'p.30 読書普及（3）'!$A$36</definedName>
    <definedName name="_xlnm.Print_Area" localSheetId="3">'p.1 図書館の基本理念'!$A$1:$A$52</definedName>
    <definedName name="_xlnm.Print_Area" localSheetId="17">'p.14 個人貸出(1)'!$A$1:$F$44</definedName>
    <definedName name="_xlnm.Print_Area" localSheetId="18">'p.15 個人貸出(2)'!$A$1:$F$43</definedName>
    <definedName name="_xlnm.Print_Area" localSheetId="19">'p.16 入館者数'!$A$1:$F$28</definedName>
    <definedName name="_xlnm.Print_Area" localSheetId="20">'p.17 地区別登録者(1)'!$A$1:$I$43</definedName>
    <definedName name="_xlnm.Print_Area" localSheetId="21">'p.18 地区別登録者(2)'!$A$1:$I$42</definedName>
    <definedName name="_xlnm.Print_Area" localSheetId="22">'p.19 地区別登録者(3)'!$A$1:$J$42</definedName>
    <definedName name="_xlnm.Print_Area" localSheetId="23">'p.20 個人貸出資料別'!$A$1:$I$32</definedName>
    <definedName name="_xlnm.Print_Area" localSheetId="24">'p.21 個人貸出BM駐車地別 '!$A$1:$F$41</definedName>
    <definedName name="_xlnm.Print_Area" localSheetId="25">'p.22 団体貸出・施設'!$A$1:$E$30</definedName>
    <definedName name="_xlnm.Print_Area" localSheetId="26">'p.23 団体利用状況・参考業務'!$A$1:$J$46</definedName>
    <definedName name="_xlnm.Print_Area" localSheetId="27">'p.24 予約・相互貸借①'!$A$1:$I$56</definedName>
    <definedName name="_xlnm.Print_Area" localSheetId="28">'p.25 相互貸借②・複写・ｲﾝﾀｰﾈｯﾄ利用'!$A$1:$I$51</definedName>
    <definedName name="_xlnm.Print_Area" localSheetId="29">'p.26 音と映像 '!$A$1:$G$45</definedName>
    <definedName name="_xlnm.Print_Area" localSheetId="30">'p.27 障害者ｻｰﾋﾞｽ'!$A$1:$G$52</definedName>
    <definedName name="_xlnm.Print_Area" localSheetId="31">'p.28 読書普及（1）'!$A$1:$O$51</definedName>
    <definedName name="_xlnm.Print_Area" localSheetId="32">'p.29 読書普及（2）'!$A$1:$L$47</definedName>
    <definedName name="_xlnm.Print_Area" localSheetId="33">'p.30 読書普及（3）'!$A$1:$G$51</definedName>
    <definedName name="_xlnm.Print_Area" localSheetId="34">'p.31 子ども読書活動推進'!$A$1:$E$40</definedName>
    <definedName name="_xlnm.Print_Area" localSheetId="35">'p.32 運営委員会'!$A$1:$I$51</definedName>
    <definedName name="_xlnm.Print_Area" localSheetId="36">'ｐ.33 行事一覧（1）'!$A$1:$E$27</definedName>
    <definedName name="_xlnm.Print_Area" localSheetId="37">'ｐ.34 行事一覧（2）'!$A$1:$E$27</definedName>
    <definedName name="_xlnm.Print_Area" localSheetId="38">'ｐ.35 行事一覧（3）'!$A$1:$E$27</definedName>
    <definedName name="_xlnm.Print_Area" localSheetId="39">'ｐ.36 行事一覧（4）'!$A$1:$E$27</definedName>
    <definedName name="_xlnm.Print_Area" localSheetId="40">'ｐ.37 行事一覧（4）'!$A$1:$E$27</definedName>
    <definedName name="_xlnm.Print_Area" localSheetId="41">'ｐ.38 行事一覧（5）'!$A$1:$E$27</definedName>
    <definedName name="_xlnm.Print_Area" localSheetId="42">'ｐ.39 行事一覧（6）'!$A$1:$E$14</definedName>
    <definedName name="_xlnm.Print_Area" localSheetId="43">'ｐ.40 行事一覧（7）'!$A$1:$G$48</definedName>
    <definedName name="_xlnm.Print_Area" localSheetId="44">'p.41 資料(1)'!$A$1:$I$51</definedName>
    <definedName name="_xlnm.Print_Area" localSheetId="9">'p.7 図書館の組織 '!$A$1:$W$49</definedName>
    <definedName name="_xlnm.Print_Titles" localSheetId="36">'ｐ.33 行事一覧（1）'!$1:$2</definedName>
    <definedName name="_xlnm.Print_Titles" localSheetId="37">'ｐ.34 行事一覧（2）'!$1:$2</definedName>
    <definedName name="_xlnm.Print_Titles" localSheetId="38">'ｐ.35 行事一覧（3）'!$1:$2</definedName>
    <definedName name="_xlnm.Print_Titles" localSheetId="39">'ｐ.36 行事一覧（4）'!$1:$2</definedName>
    <definedName name="_xlnm.Print_Titles" localSheetId="40">'ｐ.37 行事一覧（4）'!$1:$2</definedName>
    <definedName name="_xlnm.Print_Titles" localSheetId="41">'ｐ.38 行事一覧（5）'!$1:$2</definedName>
    <definedName name="_xlnm.Print_Titles" localSheetId="42">'ｐ.39 行事一覧（6）'!$1:$2</definedName>
  </definedNames>
  <calcPr calcId="162913"/>
</workbook>
</file>

<file path=xl/calcChain.xml><?xml version="1.0" encoding="utf-8"?>
<calcChain xmlns="http://schemas.openxmlformats.org/spreadsheetml/2006/main">
  <c r="I67" i="173" l="1"/>
  <c r="H67" i="173"/>
  <c r="G67" i="173"/>
  <c r="F67" i="173"/>
  <c r="J67" i="173" s="1"/>
  <c r="E67" i="173"/>
  <c r="D67" i="173"/>
  <c r="C67" i="173"/>
  <c r="B67" i="173"/>
  <c r="J66" i="173"/>
  <c r="I66" i="173"/>
  <c r="H66" i="173"/>
  <c r="J65" i="173"/>
  <c r="I65" i="173"/>
  <c r="H65" i="173"/>
  <c r="J64" i="173"/>
  <c r="I64" i="173"/>
  <c r="H64" i="173"/>
  <c r="J63" i="173"/>
  <c r="I63" i="173"/>
  <c r="H63" i="173"/>
  <c r="J62" i="173"/>
  <c r="I62" i="173"/>
  <c r="H62" i="173"/>
  <c r="J61" i="173"/>
  <c r="I61" i="173"/>
  <c r="H61" i="173"/>
  <c r="J60" i="173"/>
  <c r="I60" i="173"/>
  <c r="H60" i="173"/>
  <c r="J59" i="173"/>
  <c r="I59" i="173"/>
  <c r="H59" i="173"/>
  <c r="J58" i="173"/>
  <c r="I58" i="173"/>
  <c r="H58" i="173"/>
  <c r="J57" i="173"/>
  <c r="I57" i="173"/>
  <c r="H57" i="173"/>
  <c r="J56" i="173"/>
  <c r="I56" i="173"/>
  <c r="H56" i="173"/>
  <c r="J55" i="173"/>
  <c r="I55" i="173"/>
  <c r="H55" i="173"/>
  <c r="J54" i="173"/>
  <c r="I54" i="173"/>
  <c r="H54" i="173"/>
  <c r="J53" i="173"/>
  <c r="I53" i="173"/>
  <c r="H53" i="173"/>
  <c r="J52" i="173"/>
  <c r="I52" i="173"/>
  <c r="H52" i="173"/>
  <c r="J51" i="173"/>
  <c r="I51" i="173"/>
  <c r="H51" i="173"/>
  <c r="J50" i="173"/>
  <c r="I50" i="173"/>
  <c r="H50" i="173"/>
  <c r="J49" i="173"/>
  <c r="I49" i="173"/>
  <c r="H49" i="173"/>
  <c r="J48" i="173"/>
  <c r="I48" i="173"/>
  <c r="H48" i="173"/>
  <c r="J47" i="173"/>
  <c r="I47" i="173"/>
  <c r="H47" i="173"/>
  <c r="J46" i="173"/>
  <c r="I46" i="173"/>
  <c r="H46" i="173"/>
  <c r="J45" i="173"/>
  <c r="I45" i="173"/>
  <c r="H45" i="173"/>
  <c r="J44" i="173"/>
  <c r="I44" i="173"/>
  <c r="H44" i="173"/>
  <c r="J43" i="173"/>
  <c r="I43" i="173"/>
  <c r="H43" i="173"/>
  <c r="J42" i="173"/>
  <c r="I42" i="173"/>
  <c r="H42" i="173"/>
  <c r="J41" i="173"/>
  <c r="I41" i="173"/>
  <c r="H41" i="173"/>
  <c r="J40" i="173"/>
  <c r="I40" i="173"/>
  <c r="H40" i="173"/>
  <c r="J39" i="173"/>
  <c r="I39" i="173"/>
  <c r="H39" i="173"/>
  <c r="J38" i="173"/>
  <c r="I38" i="173"/>
  <c r="H38" i="173"/>
  <c r="J37" i="173"/>
  <c r="I37" i="173"/>
  <c r="H37" i="173"/>
  <c r="J36" i="173"/>
  <c r="I36" i="173"/>
  <c r="H36" i="173"/>
  <c r="J35" i="173"/>
  <c r="I35" i="173"/>
  <c r="H35" i="173"/>
  <c r="J34" i="173"/>
  <c r="I34" i="173"/>
  <c r="H34" i="173"/>
  <c r="J33" i="173"/>
  <c r="I33" i="173"/>
  <c r="H33" i="173"/>
  <c r="J32" i="173"/>
  <c r="I32" i="173"/>
  <c r="H32" i="173"/>
  <c r="J31" i="173"/>
  <c r="I31" i="173"/>
  <c r="H31" i="173"/>
  <c r="J30" i="173"/>
  <c r="I30" i="173"/>
  <c r="H30" i="173"/>
  <c r="J29" i="173"/>
  <c r="I29" i="173"/>
  <c r="H29" i="173"/>
  <c r="J28" i="173"/>
  <c r="I28" i="173"/>
  <c r="H28" i="173"/>
  <c r="J27" i="173"/>
  <c r="I27" i="173"/>
  <c r="H27" i="173"/>
  <c r="J26" i="173"/>
  <c r="I26" i="173"/>
  <c r="H26" i="173"/>
  <c r="J25" i="173"/>
  <c r="I25" i="173"/>
  <c r="H25" i="173"/>
  <c r="J24" i="173"/>
  <c r="I24" i="173"/>
  <c r="H24" i="173"/>
  <c r="J23" i="173"/>
  <c r="I23" i="173"/>
  <c r="H23" i="173"/>
  <c r="J22" i="173"/>
  <c r="I22" i="173"/>
  <c r="H22" i="173"/>
  <c r="J21" i="173"/>
  <c r="I21" i="173"/>
  <c r="H21" i="173"/>
  <c r="J20" i="173"/>
  <c r="I20" i="173"/>
  <c r="H20" i="173"/>
  <c r="J19" i="173"/>
  <c r="I19" i="173"/>
  <c r="H19" i="173"/>
  <c r="J18" i="173"/>
  <c r="I18" i="173"/>
  <c r="H18" i="173"/>
  <c r="J17" i="173"/>
  <c r="I17" i="173"/>
  <c r="H17" i="173"/>
  <c r="J16" i="173"/>
  <c r="I16" i="173"/>
  <c r="H16" i="173"/>
  <c r="J15" i="173"/>
  <c r="I15" i="173"/>
  <c r="H15" i="173"/>
  <c r="J14" i="173"/>
  <c r="I14" i="173"/>
  <c r="H14" i="173"/>
  <c r="J13" i="173"/>
  <c r="I13" i="173"/>
  <c r="H13" i="173"/>
  <c r="J12" i="173"/>
  <c r="I12" i="173"/>
  <c r="H12" i="173"/>
  <c r="J11" i="173"/>
  <c r="I11" i="173"/>
  <c r="H11" i="173"/>
  <c r="J10" i="173"/>
  <c r="I10" i="173"/>
  <c r="H10" i="173"/>
  <c r="J9" i="173"/>
  <c r="I9" i="173"/>
  <c r="H9" i="173"/>
  <c r="J8" i="173"/>
  <c r="I8" i="173"/>
  <c r="H8" i="173"/>
  <c r="J7" i="173"/>
  <c r="I7" i="173"/>
  <c r="H7" i="173"/>
  <c r="J6" i="173"/>
  <c r="I6" i="173"/>
  <c r="H6" i="173"/>
  <c r="J5" i="173"/>
  <c r="I5" i="173"/>
  <c r="H5" i="173"/>
  <c r="H23" i="168" l="1"/>
  <c r="C26" i="187" l="1"/>
  <c r="F41" i="156" l="1"/>
  <c r="E40" i="156"/>
  <c r="D40" i="156"/>
  <c r="F40" i="156" s="1"/>
  <c r="F38" i="156"/>
  <c r="F37" i="156"/>
  <c r="E36" i="156"/>
  <c r="D36" i="156"/>
  <c r="F36" i="156" s="1"/>
  <c r="F34" i="156"/>
  <c r="F33" i="156"/>
  <c r="F32" i="156"/>
  <c r="F31" i="156"/>
  <c r="E30" i="156"/>
  <c r="D30" i="156"/>
  <c r="F30" i="156" s="1"/>
  <c r="F28" i="156"/>
  <c r="F27" i="156"/>
  <c r="F26" i="156"/>
  <c r="F25" i="156"/>
  <c r="E24" i="156"/>
  <c r="D24" i="156"/>
  <c r="F24" i="156" s="1"/>
  <c r="F22" i="156"/>
  <c r="F21" i="156"/>
  <c r="F20" i="156"/>
  <c r="F19" i="156"/>
  <c r="F18" i="156"/>
  <c r="E17" i="156"/>
  <c r="D17" i="156"/>
  <c r="F17" i="156" s="1"/>
  <c r="F15" i="156"/>
  <c r="F14" i="156"/>
  <c r="F13" i="156"/>
  <c r="F12" i="156"/>
  <c r="F11" i="156"/>
  <c r="F10" i="156"/>
  <c r="E9" i="156"/>
  <c r="D9" i="156"/>
  <c r="F9" i="156" s="1"/>
  <c r="F7" i="156"/>
  <c r="F6" i="156"/>
  <c r="F5" i="156"/>
  <c r="F4" i="156"/>
  <c r="G33" i="159" l="1"/>
  <c r="H31" i="159"/>
  <c r="G31" i="159"/>
  <c r="H22" i="159"/>
  <c r="G22" i="159"/>
  <c r="H33" i="159" l="1"/>
  <c r="K42" i="161"/>
  <c r="F41" i="162"/>
  <c r="E40" i="162"/>
  <c r="D40" i="162"/>
  <c r="F40" i="162" s="1"/>
  <c r="C40" i="162"/>
  <c r="F39" i="162"/>
  <c r="F38" i="162"/>
  <c r="F37" i="162"/>
  <c r="F36" i="162"/>
  <c r="F35" i="162"/>
  <c r="F34" i="162"/>
  <c r="F33" i="162"/>
  <c r="F32" i="162"/>
  <c r="F31" i="162"/>
  <c r="F30" i="162"/>
  <c r="F29" i="162"/>
  <c r="F28" i="162"/>
  <c r="F27" i="162"/>
  <c r="F26" i="162"/>
  <c r="F25" i="162"/>
  <c r="F24" i="162"/>
  <c r="F23" i="162"/>
  <c r="F22" i="162"/>
  <c r="F21" i="162"/>
  <c r="F20" i="162"/>
  <c r="F19" i="162"/>
  <c r="F18" i="162"/>
  <c r="F17" i="162"/>
  <c r="F16" i="162"/>
  <c r="F15" i="162"/>
  <c r="F14" i="162"/>
  <c r="F13" i="162"/>
  <c r="F12" i="162"/>
  <c r="F11" i="162"/>
  <c r="F10" i="162"/>
  <c r="F9" i="162"/>
  <c r="F8" i="162"/>
  <c r="F7" i="162"/>
  <c r="F6" i="162"/>
  <c r="F5" i="162"/>
  <c r="D41" i="141" l="1"/>
  <c r="C41" i="141"/>
  <c r="E40" i="141"/>
  <c r="E39" i="141"/>
  <c r="E38" i="141"/>
  <c r="E37" i="141"/>
  <c r="E36" i="141"/>
  <c r="E35" i="141"/>
  <c r="E34" i="141"/>
  <c r="E33" i="141"/>
  <c r="E32" i="141"/>
  <c r="E31" i="141"/>
  <c r="E41" i="141" s="1"/>
  <c r="B36" i="142" l="1"/>
  <c r="O48" i="172" l="1"/>
  <c r="M48" i="172"/>
  <c r="K48" i="172"/>
  <c r="J48" i="172"/>
  <c r="I48" i="172"/>
  <c r="H48" i="172"/>
  <c r="G48" i="172"/>
  <c r="F48" i="172"/>
  <c r="E48" i="172"/>
  <c r="D48" i="172"/>
  <c r="C48" i="172"/>
  <c r="B48" i="172"/>
  <c r="N47" i="172"/>
  <c r="L47" i="172"/>
  <c r="N46" i="172"/>
  <c r="L46" i="172"/>
  <c r="N45" i="172"/>
  <c r="L45" i="172"/>
  <c r="N44" i="172"/>
  <c r="L44" i="172"/>
  <c r="N43" i="172"/>
  <c r="L43" i="172"/>
  <c r="N42" i="172"/>
  <c r="L42" i="172"/>
  <c r="L48" i="172" s="1"/>
  <c r="O37" i="172"/>
  <c r="N37" i="172"/>
  <c r="M37" i="172"/>
  <c r="L37" i="172"/>
  <c r="K37" i="172"/>
  <c r="J37" i="172"/>
  <c r="I37" i="172"/>
  <c r="H37" i="172"/>
  <c r="G37" i="172"/>
  <c r="F37" i="172"/>
  <c r="E37" i="172"/>
  <c r="D37" i="172"/>
  <c r="C37" i="172"/>
  <c r="B37" i="172"/>
  <c r="O26" i="172"/>
  <c r="N26" i="172"/>
  <c r="M26" i="172"/>
  <c r="L26" i="172"/>
  <c r="K26" i="172"/>
  <c r="J26" i="172"/>
  <c r="I26" i="172"/>
  <c r="H26" i="172"/>
  <c r="G26" i="172"/>
  <c r="F26" i="172"/>
  <c r="E26" i="172"/>
  <c r="D26" i="172"/>
  <c r="C26" i="172"/>
  <c r="B26" i="172"/>
  <c r="O15" i="172"/>
  <c r="N15" i="172"/>
  <c r="M15" i="172"/>
  <c r="L15" i="172"/>
  <c r="K15" i="172"/>
  <c r="J15" i="172"/>
  <c r="I15" i="172"/>
  <c r="H15" i="172"/>
  <c r="G15" i="172"/>
  <c r="F15" i="172"/>
  <c r="E15" i="172"/>
  <c r="D15" i="172"/>
  <c r="C15" i="172"/>
  <c r="B15" i="172"/>
  <c r="G43" i="170"/>
  <c r="F43" i="170"/>
  <c r="E43" i="170"/>
  <c r="D43" i="170"/>
  <c r="C43" i="170"/>
  <c r="B43" i="170"/>
  <c r="G42" i="170"/>
  <c r="F42" i="170"/>
  <c r="E42" i="170"/>
  <c r="D42" i="170"/>
  <c r="C42" i="170"/>
  <c r="B42" i="170"/>
  <c r="G41" i="170"/>
  <c r="F41" i="170"/>
  <c r="E41" i="170"/>
  <c r="D41" i="170"/>
  <c r="C41" i="170"/>
  <c r="B41" i="170"/>
  <c r="C50" i="168"/>
  <c r="C49" i="168"/>
  <c r="C48" i="168"/>
  <c r="I23" i="168"/>
  <c r="F54" i="167"/>
  <c r="B38" i="167"/>
  <c r="B37" i="167"/>
  <c r="B36" i="167"/>
  <c r="E6" i="167"/>
  <c r="H43" i="8"/>
  <c r="H42" i="8"/>
  <c r="H41" i="8"/>
  <c r="E22" i="8"/>
  <c r="D22" i="8"/>
  <c r="E20" i="8"/>
  <c r="D20" i="8"/>
  <c r="D30" i="138"/>
  <c r="C30" i="138"/>
  <c r="C31" i="138" s="1"/>
  <c r="B30" i="138"/>
  <c r="B31" i="138" s="1"/>
  <c r="E29" i="138"/>
  <c r="E28" i="138"/>
  <c r="E30" i="138" s="1"/>
  <c r="I24" i="138"/>
  <c r="H24" i="138"/>
  <c r="G24" i="138"/>
  <c r="F24" i="138"/>
  <c r="I23" i="138"/>
  <c r="H23" i="138"/>
  <c r="G23" i="138"/>
  <c r="F23" i="138"/>
  <c r="E23" i="138"/>
  <c r="E24" i="138" s="1"/>
  <c r="D23" i="138"/>
  <c r="D24" i="138" s="1"/>
  <c r="C23" i="138"/>
  <c r="C24" i="138" s="1"/>
  <c r="B23" i="138"/>
  <c r="B24" i="138" s="1"/>
  <c r="E17" i="138"/>
  <c r="D17" i="138"/>
  <c r="C17" i="138"/>
  <c r="B17" i="138"/>
  <c r="I16" i="138"/>
  <c r="I17" i="138" s="1"/>
  <c r="H16" i="138"/>
  <c r="H17" i="138" s="1"/>
  <c r="G16" i="138"/>
  <c r="G17" i="138" s="1"/>
  <c r="F16" i="138"/>
  <c r="F17" i="138" s="1"/>
  <c r="E16" i="138"/>
  <c r="D16" i="138"/>
  <c r="C16" i="138"/>
  <c r="B16" i="138"/>
  <c r="G10" i="138"/>
  <c r="F10" i="138"/>
  <c r="E10" i="138"/>
  <c r="D10" i="138"/>
  <c r="C10" i="138"/>
  <c r="B10" i="138"/>
  <c r="H9" i="138"/>
  <c r="H10" i="138" s="1"/>
  <c r="G9" i="138"/>
  <c r="F9" i="138"/>
  <c r="E9" i="138"/>
  <c r="D9" i="138"/>
  <c r="C9" i="138"/>
  <c r="B9" i="138"/>
  <c r="N48" i="172" l="1"/>
  <c r="G15" i="166"/>
  <c r="G31" i="165"/>
  <c r="G32" i="165"/>
  <c r="G33" i="165"/>
  <c r="G34" i="165"/>
  <c r="G35" i="165"/>
  <c r="G36" i="165" l="1"/>
  <c r="J47" i="93" l="1"/>
  <c r="I47" i="93"/>
  <c r="H47" i="93"/>
  <c r="G47" i="93"/>
  <c r="E47" i="93"/>
  <c r="J39" i="93"/>
  <c r="I39" i="93"/>
  <c r="H39" i="93"/>
  <c r="G39" i="93"/>
  <c r="E39" i="93"/>
  <c r="J35" i="93"/>
  <c r="I35" i="93"/>
  <c r="H35" i="93"/>
  <c r="G35" i="93"/>
  <c r="E35" i="93"/>
  <c r="J20" i="93"/>
  <c r="I20" i="93"/>
  <c r="H20" i="93"/>
  <c r="G20" i="93"/>
  <c r="E20" i="93"/>
  <c r="E36" i="93" l="1"/>
  <c r="E49" i="93" s="1"/>
  <c r="F39" i="93"/>
  <c r="F47" i="93"/>
  <c r="F35" i="93"/>
  <c r="F20" i="93"/>
  <c r="J36" i="93"/>
  <c r="J49" i="93" s="1"/>
  <c r="G36" i="93"/>
  <c r="G49" i="93" s="1"/>
  <c r="H36" i="93"/>
  <c r="H49" i="93" s="1"/>
  <c r="I36" i="93"/>
  <c r="I49" i="93" s="1"/>
  <c r="H15" i="166"/>
  <c r="H30" i="166"/>
  <c r="F36" i="93" l="1"/>
  <c r="F49" i="93"/>
  <c r="H36" i="166"/>
  <c r="H35" i="166"/>
  <c r="H37" i="166" l="1"/>
  <c r="C19" i="141" l="1"/>
  <c r="I36" i="142" l="1"/>
  <c r="H36" i="142"/>
  <c r="G36" i="142"/>
  <c r="F36" i="142"/>
  <c r="E36" i="142"/>
  <c r="D36" i="142"/>
  <c r="C36" i="142"/>
  <c r="F48" i="93"/>
  <c r="F46" i="93"/>
  <c r="F45" i="93"/>
  <c r="F44" i="93"/>
  <c r="F43" i="93"/>
  <c r="F42" i="93"/>
  <c r="F41" i="93"/>
  <c r="F40" i="93"/>
  <c r="F38" i="93"/>
  <c r="F37" i="93"/>
  <c r="F34" i="93"/>
  <c r="F33" i="93"/>
  <c r="F32" i="93"/>
  <c r="F31" i="93"/>
  <c r="F30" i="93"/>
  <c r="F29" i="93"/>
  <c r="F28" i="93"/>
  <c r="F27" i="93"/>
  <c r="F26" i="93"/>
  <c r="F25" i="93"/>
  <c r="F24" i="93"/>
  <c r="F23" i="93"/>
  <c r="F22" i="93"/>
  <c r="F21" i="93"/>
  <c r="F19" i="93"/>
  <c r="F18" i="93"/>
  <c r="F17" i="93"/>
  <c r="F16" i="93"/>
  <c r="F15" i="93"/>
  <c r="F14" i="93"/>
  <c r="F13" i="93"/>
  <c r="F12" i="93"/>
  <c r="F11" i="93"/>
  <c r="F10" i="93"/>
  <c r="F9" i="93"/>
  <c r="F8" i="93"/>
  <c r="F7" i="93"/>
  <c r="F6" i="93"/>
  <c r="F5" i="93"/>
  <c r="M49" i="154" l="1"/>
  <c r="P49" i="154" s="1"/>
  <c r="M47" i="154"/>
  <c r="P47" i="154" s="1"/>
  <c r="M46" i="154"/>
  <c r="P46" i="154" s="1"/>
  <c r="L48" i="154"/>
  <c r="K48" i="154"/>
  <c r="J48" i="154"/>
  <c r="H48" i="154"/>
  <c r="F48" i="154"/>
  <c r="E48" i="154"/>
  <c r="D48" i="154"/>
  <c r="O48" i="154"/>
  <c r="N48" i="154"/>
  <c r="M48" i="154" l="1"/>
  <c r="P48" i="154" s="1"/>
  <c r="I19" i="141" l="1"/>
  <c r="E18" i="141"/>
  <c r="E17" i="141"/>
  <c r="E16" i="141"/>
  <c r="E15" i="141"/>
  <c r="E14" i="141"/>
  <c r="E13" i="141"/>
  <c r="E12" i="141"/>
  <c r="E11" i="141"/>
  <c r="E10" i="141"/>
  <c r="E9" i="141"/>
  <c r="E8" i="141"/>
  <c r="D19" i="141"/>
  <c r="E19" i="141" l="1"/>
  <c r="E36" i="166" l="1"/>
  <c r="E35" i="166"/>
  <c r="E34" i="166"/>
  <c r="E33" i="166"/>
  <c r="E32" i="166"/>
  <c r="E31" i="166"/>
  <c r="E30" i="166"/>
  <c r="E29" i="166"/>
  <c r="E28" i="166"/>
  <c r="E27" i="166"/>
  <c r="E26" i="166"/>
  <c r="E25" i="166"/>
  <c r="E24" i="166"/>
  <c r="E23" i="166"/>
  <c r="E22" i="166"/>
  <c r="G14" i="166"/>
  <c r="H14" i="166" s="1"/>
  <c r="G13" i="166"/>
  <c r="H13" i="166" s="1"/>
  <c r="G11" i="166"/>
  <c r="H11" i="166" s="1"/>
  <c r="G10" i="166"/>
  <c r="H10" i="166" s="1"/>
  <c r="G9" i="166"/>
  <c r="H9" i="166" s="1"/>
  <c r="G8" i="166"/>
  <c r="H8" i="166" s="1"/>
  <c r="G7" i="166"/>
  <c r="H7" i="166" s="1"/>
  <c r="G6" i="166"/>
  <c r="H6" i="166" s="1"/>
  <c r="H35" i="165"/>
  <c r="H34" i="165"/>
  <c r="H33" i="165"/>
  <c r="H32" i="165"/>
  <c r="H31" i="165"/>
  <c r="G29" i="165"/>
  <c r="H29" i="165" s="1"/>
  <c r="G28" i="165"/>
  <c r="H28" i="165" s="1"/>
  <c r="G27" i="165"/>
  <c r="H27" i="165" s="1"/>
  <c r="G25" i="165"/>
  <c r="H25" i="165" s="1"/>
  <c r="G24" i="165"/>
  <c r="H24" i="165" s="1"/>
  <c r="G23" i="165"/>
  <c r="H23" i="165" s="1"/>
  <c r="G22" i="165"/>
  <c r="H22" i="165" s="1"/>
  <c r="G21" i="165"/>
  <c r="H21" i="165" s="1"/>
  <c r="G20" i="165"/>
  <c r="H20" i="165" s="1"/>
  <c r="G19" i="165"/>
  <c r="H19" i="165" s="1"/>
  <c r="G18" i="165"/>
  <c r="H18" i="165" s="1"/>
  <c r="G17" i="165"/>
  <c r="H17" i="165" s="1"/>
  <c r="G16" i="165"/>
  <c r="H16" i="165" s="1"/>
  <c r="G15" i="165"/>
  <c r="H15" i="165" s="1"/>
  <c r="G14" i="165"/>
  <c r="H14" i="165" s="1"/>
  <c r="G13" i="165"/>
  <c r="H13" i="165" s="1"/>
  <c r="G12" i="165"/>
  <c r="H12" i="165" s="1"/>
  <c r="G11" i="165"/>
  <c r="H11" i="165" s="1"/>
  <c r="G10" i="165"/>
  <c r="H10" i="165" s="1"/>
  <c r="G9" i="165"/>
  <c r="H9" i="165" s="1"/>
  <c r="G8" i="165"/>
  <c r="H8" i="165" s="1"/>
  <c r="G7" i="165"/>
  <c r="H7" i="165" s="1"/>
  <c r="G6" i="165"/>
  <c r="H6" i="165" s="1"/>
  <c r="G42" i="164"/>
  <c r="H42" i="164" s="1"/>
  <c r="G41" i="164"/>
  <c r="H41" i="164" s="1"/>
  <c r="G40" i="164"/>
  <c r="H40" i="164" s="1"/>
  <c r="G39" i="164"/>
  <c r="H39" i="164" s="1"/>
  <c r="G38" i="164"/>
  <c r="H38" i="164" s="1"/>
  <c r="G37" i="164"/>
  <c r="H37" i="164" s="1"/>
  <c r="G36" i="164"/>
  <c r="H36" i="164" s="1"/>
  <c r="G35" i="164"/>
  <c r="H35" i="164" s="1"/>
  <c r="G34" i="164"/>
  <c r="H34" i="164" s="1"/>
  <c r="G33" i="164"/>
  <c r="H33" i="164" s="1"/>
  <c r="G32" i="164"/>
  <c r="H32" i="164" s="1"/>
  <c r="G31" i="164"/>
  <c r="H31" i="164" s="1"/>
  <c r="G30" i="164"/>
  <c r="H30" i="164" s="1"/>
  <c r="G29" i="164"/>
  <c r="H29" i="164" s="1"/>
  <c r="G28" i="164"/>
  <c r="H28" i="164" s="1"/>
  <c r="G27" i="164"/>
  <c r="H27" i="164" s="1"/>
  <c r="G26" i="164"/>
  <c r="H26" i="164" s="1"/>
  <c r="G25" i="164"/>
  <c r="H25" i="164" s="1"/>
  <c r="G24" i="164"/>
  <c r="H24" i="164" s="1"/>
  <c r="G23" i="164"/>
  <c r="H23" i="164" s="1"/>
  <c r="G22" i="164"/>
  <c r="H22" i="164" s="1"/>
  <c r="G21" i="164"/>
  <c r="H21" i="164" s="1"/>
  <c r="G20" i="164"/>
  <c r="H20" i="164" s="1"/>
  <c r="G19" i="164"/>
  <c r="H19" i="164" s="1"/>
  <c r="G18" i="164"/>
  <c r="H18" i="164" s="1"/>
  <c r="G17" i="164"/>
  <c r="H17" i="164" s="1"/>
  <c r="G16" i="164"/>
  <c r="H16" i="164" s="1"/>
  <c r="G15" i="164"/>
  <c r="H15" i="164" s="1"/>
  <c r="G14" i="164"/>
  <c r="H14" i="164" s="1"/>
  <c r="G13" i="164"/>
  <c r="H13" i="164" s="1"/>
  <c r="G12" i="164"/>
  <c r="H12" i="164" s="1"/>
  <c r="G11" i="164"/>
  <c r="H11" i="164" s="1"/>
  <c r="G10" i="164"/>
  <c r="H10" i="164" s="1"/>
  <c r="G9" i="164"/>
  <c r="H9" i="164" s="1"/>
  <c r="G8" i="164"/>
  <c r="H8" i="164" s="1"/>
  <c r="E37" i="166" l="1"/>
  <c r="H31" i="166" s="1"/>
  <c r="H32" i="166" s="1"/>
  <c r="H36" i="165"/>
  <c r="G12" i="166"/>
  <c r="H12" i="166" s="1"/>
  <c r="G26" i="165"/>
  <c r="H26" i="165" s="1"/>
  <c r="G30" i="165"/>
  <c r="H30" i="165" s="1"/>
</calcChain>
</file>

<file path=xl/comments1.xml><?xml version="1.0" encoding="utf-8"?>
<comments xmlns="http://schemas.openxmlformats.org/spreadsheetml/2006/main">
  <authors>
    <author>大畠　愛</author>
  </authors>
  <commentList>
    <comment ref="I34" authorId="0" shapeId="0">
      <text>
        <r>
          <rPr>
            <b/>
            <sz val="9"/>
            <color indexed="81"/>
            <rFont val="MS P ゴシック"/>
            <family val="3"/>
            <charset val="128"/>
          </rPr>
          <t>マンガ</t>
        </r>
        <r>
          <rPr>
            <sz val="9"/>
            <color indexed="81"/>
            <rFont val="MS P ゴシック"/>
            <family val="3"/>
            <charset val="128"/>
          </rPr>
          <t xml:space="preserve">
</t>
        </r>
      </text>
    </comment>
  </commentList>
</comments>
</file>

<file path=xl/sharedStrings.xml><?xml version="1.0" encoding="utf-8"?>
<sst xmlns="http://schemas.openxmlformats.org/spreadsheetml/2006/main" count="2900" uniqueCount="1685">
  <si>
    <t>24年度</t>
    <rPh sb="2" eb="4">
      <t>ネンド</t>
    </rPh>
    <phoneticPr fontId="10"/>
  </si>
  <si>
    <t>大沢野</t>
    <rPh sb="0" eb="3">
      <t>オオサワノ</t>
    </rPh>
    <phoneticPr fontId="10"/>
  </si>
  <si>
    <t>大山</t>
    <rPh sb="0" eb="2">
      <t>オオヤマ</t>
    </rPh>
    <phoneticPr fontId="10"/>
  </si>
  <si>
    <t>団体</t>
    <rPh sb="0" eb="2">
      <t>ダンタイ</t>
    </rPh>
    <phoneticPr fontId="10"/>
  </si>
  <si>
    <t>婦中</t>
    <rPh sb="0" eb="2">
      <t>フチュウ</t>
    </rPh>
    <phoneticPr fontId="10"/>
  </si>
  <si>
    <t>山田</t>
    <rPh sb="0" eb="2">
      <t>ヤマダ</t>
    </rPh>
    <phoneticPr fontId="10"/>
  </si>
  <si>
    <t>細入</t>
    <rPh sb="0" eb="2">
      <t>ホソイリ</t>
    </rPh>
    <phoneticPr fontId="10"/>
  </si>
  <si>
    <t>分館</t>
    <rPh sb="0" eb="2">
      <t>ブンカン</t>
    </rPh>
    <phoneticPr fontId="10"/>
  </si>
  <si>
    <t>自動車文庫</t>
    <rPh sb="0" eb="3">
      <t>ジドウシャ</t>
    </rPh>
    <rPh sb="3" eb="5">
      <t>ブンコ</t>
    </rPh>
    <phoneticPr fontId="10"/>
  </si>
  <si>
    <t>合計</t>
    <rPh sb="0" eb="2">
      <t>ゴウケイ</t>
    </rPh>
    <phoneticPr fontId="10"/>
  </si>
  <si>
    <t>八尾</t>
    <rPh sb="0" eb="2">
      <t>ヤツオ</t>
    </rPh>
    <phoneticPr fontId="10"/>
  </si>
  <si>
    <t>水橋</t>
    <rPh sb="0" eb="2">
      <t>ミズハシ</t>
    </rPh>
    <phoneticPr fontId="10"/>
  </si>
  <si>
    <t>岩瀬</t>
    <rPh sb="0" eb="2">
      <t>イワセ</t>
    </rPh>
    <phoneticPr fontId="10"/>
  </si>
  <si>
    <t>呉羽</t>
    <rPh sb="0" eb="2">
      <t>クレハ</t>
    </rPh>
    <phoneticPr fontId="10"/>
  </si>
  <si>
    <t>豊田</t>
    <rPh sb="0" eb="2">
      <t>トヨタ</t>
    </rPh>
    <phoneticPr fontId="10"/>
  </si>
  <si>
    <t>藤ノ木</t>
    <rPh sb="0" eb="1">
      <t>フジ</t>
    </rPh>
    <rPh sb="2" eb="3">
      <t>キ</t>
    </rPh>
    <phoneticPr fontId="10"/>
  </si>
  <si>
    <t>蜷川</t>
    <rPh sb="0" eb="2">
      <t>ニナガワ</t>
    </rPh>
    <phoneticPr fontId="10"/>
  </si>
  <si>
    <t>月岡</t>
    <rPh sb="0" eb="2">
      <t>ツキオカ</t>
    </rPh>
    <phoneticPr fontId="10"/>
  </si>
  <si>
    <t>大広田</t>
    <rPh sb="0" eb="3">
      <t>オオヒロタ</t>
    </rPh>
    <phoneticPr fontId="10"/>
  </si>
  <si>
    <t>新庄</t>
    <rPh sb="0" eb="2">
      <t>シンジョウ</t>
    </rPh>
    <phoneticPr fontId="10"/>
  </si>
  <si>
    <t>奥田北</t>
    <rPh sb="0" eb="2">
      <t>オクダ</t>
    </rPh>
    <rPh sb="2" eb="3">
      <t>キタ</t>
    </rPh>
    <phoneticPr fontId="10"/>
  </si>
  <si>
    <t>四方</t>
    <rPh sb="0" eb="1">
      <t>ヨン</t>
    </rPh>
    <rPh sb="1" eb="2">
      <t>カタ</t>
    </rPh>
    <phoneticPr fontId="10"/>
  </si>
  <si>
    <t>堀川</t>
    <rPh sb="0" eb="2">
      <t>ホリカワ</t>
    </rPh>
    <phoneticPr fontId="10"/>
  </si>
  <si>
    <t>堀川南</t>
    <rPh sb="0" eb="2">
      <t>ホリカワ</t>
    </rPh>
    <rPh sb="2" eb="3">
      <t>ミナミ</t>
    </rPh>
    <phoneticPr fontId="10"/>
  </si>
  <si>
    <t>山室</t>
    <rPh sb="0" eb="2">
      <t>ヤマムロ</t>
    </rPh>
    <phoneticPr fontId="10"/>
  </si>
  <si>
    <t>東部</t>
    <rPh sb="0" eb="2">
      <t>トウブ</t>
    </rPh>
    <phoneticPr fontId="10"/>
  </si>
  <si>
    <t>東町</t>
    <rPh sb="0" eb="1">
      <t>ヒガシ</t>
    </rPh>
    <rPh sb="1" eb="2">
      <t>マチ</t>
    </rPh>
    <phoneticPr fontId="10"/>
  </si>
  <si>
    <t>　22年度</t>
    <rPh sb="3" eb="5">
      <t>ネンド</t>
    </rPh>
    <phoneticPr fontId="10"/>
  </si>
  <si>
    <t>中央館</t>
    <rPh sb="0" eb="2">
      <t>チュウオウ</t>
    </rPh>
    <rPh sb="2" eb="3">
      <t>カン</t>
    </rPh>
    <phoneticPr fontId="10"/>
  </si>
  <si>
    <t>分室</t>
    <rPh sb="0" eb="2">
      <t>ブンシツ</t>
    </rPh>
    <phoneticPr fontId="10"/>
  </si>
  <si>
    <t>配本所</t>
    <rPh sb="0" eb="1">
      <t>ハイ</t>
    </rPh>
    <rPh sb="1" eb="3">
      <t>ホンジョ</t>
    </rPh>
    <phoneticPr fontId="10"/>
  </si>
  <si>
    <t>正職員</t>
    <rPh sb="0" eb="1">
      <t>セイ</t>
    </rPh>
    <rPh sb="1" eb="3">
      <t>ショクイン</t>
    </rPh>
    <phoneticPr fontId="10"/>
  </si>
  <si>
    <t>定数外</t>
    <rPh sb="0" eb="2">
      <t>テイスウ</t>
    </rPh>
    <rPh sb="2" eb="3">
      <t>ガイ</t>
    </rPh>
    <phoneticPr fontId="10"/>
  </si>
  <si>
    <t>人</t>
    <rPh sb="0" eb="1">
      <t>ニン</t>
    </rPh>
    <phoneticPr fontId="10"/>
  </si>
  <si>
    <t>館</t>
    <rPh sb="0" eb="1">
      <t>カン</t>
    </rPh>
    <phoneticPr fontId="10"/>
  </si>
  <si>
    <t>室</t>
    <rPh sb="0" eb="1">
      <t>シツ</t>
    </rPh>
    <phoneticPr fontId="10"/>
  </si>
  <si>
    <t>台</t>
    <rPh sb="0" eb="1">
      <t>ダイ</t>
    </rPh>
    <phoneticPr fontId="10"/>
  </si>
  <si>
    <t>冊</t>
    <rPh sb="0" eb="1">
      <t>サツ</t>
    </rPh>
    <phoneticPr fontId="10"/>
  </si>
  <si>
    <t>千円</t>
    <rPh sb="0" eb="2">
      <t>センエン</t>
    </rPh>
    <phoneticPr fontId="10"/>
  </si>
  <si>
    <t>･･････2</t>
    <phoneticPr fontId="10"/>
  </si>
  <si>
    <t>･･････3</t>
    <phoneticPr fontId="10"/>
  </si>
  <si>
    <t>･･････5</t>
    <phoneticPr fontId="10"/>
  </si>
  <si>
    <t>･･････6</t>
    <phoneticPr fontId="10"/>
  </si>
  <si>
    <t xml:space="preserve"> ･･････9</t>
    <phoneticPr fontId="10"/>
  </si>
  <si>
    <t>（２）職員構成</t>
    <rPh sb="3" eb="5">
      <t>ショクイン</t>
    </rPh>
    <rPh sb="5" eb="7">
      <t>コウセイ</t>
    </rPh>
    <phoneticPr fontId="10"/>
  </si>
  <si>
    <t>人口</t>
    <rPh sb="0" eb="2">
      <t>ジンコウ</t>
    </rPh>
    <phoneticPr fontId="10"/>
  </si>
  <si>
    <t>とやま駅南図書館</t>
    <rPh sb="3" eb="4">
      <t>エキ</t>
    </rPh>
    <rPh sb="4" eb="5">
      <t>ミナミ</t>
    </rPh>
    <rPh sb="5" eb="7">
      <t>トショ</t>
    </rPh>
    <rPh sb="7" eb="8">
      <t>カン</t>
    </rPh>
    <phoneticPr fontId="10"/>
  </si>
  <si>
    <t>Ａ</t>
    <phoneticPr fontId="10"/>
  </si>
  <si>
    <t>（１）事務組織</t>
    <rPh sb="3" eb="5">
      <t>ジム</t>
    </rPh>
    <rPh sb="5" eb="7">
      <t>ソシキ</t>
    </rPh>
    <phoneticPr fontId="10"/>
  </si>
  <si>
    <t>こども図書館</t>
    <rPh sb="3" eb="6">
      <t>トショカン</t>
    </rPh>
    <phoneticPr fontId="10"/>
  </si>
  <si>
    <t>（１）個人貸出</t>
    <rPh sb="3" eb="5">
      <t>コジン</t>
    </rPh>
    <rPh sb="5" eb="7">
      <t>カシダシ</t>
    </rPh>
    <phoneticPr fontId="10"/>
  </si>
  <si>
    <t>年度</t>
    <rPh sb="0" eb="2">
      <t>ネンド</t>
    </rPh>
    <phoneticPr fontId="10"/>
  </si>
  <si>
    <t>4年度</t>
    <rPh sb="1" eb="3">
      <t>ネンド</t>
    </rPh>
    <phoneticPr fontId="10"/>
  </si>
  <si>
    <t>5年度</t>
    <rPh sb="1" eb="3">
      <t>ネンド</t>
    </rPh>
    <phoneticPr fontId="10"/>
  </si>
  <si>
    <t>6年度</t>
    <rPh sb="1" eb="3">
      <t>ネンド</t>
    </rPh>
    <phoneticPr fontId="10"/>
  </si>
  <si>
    <t>7年度</t>
    <rPh sb="1" eb="3">
      <t>ネンド</t>
    </rPh>
    <phoneticPr fontId="10"/>
  </si>
  <si>
    <t>8年度</t>
    <rPh sb="1" eb="3">
      <t>ネンド</t>
    </rPh>
    <phoneticPr fontId="10"/>
  </si>
  <si>
    <t>9年度</t>
    <rPh sb="1" eb="3">
      <t>ネンド</t>
    </rPh>
    <phoneticPr fontId="10"/>
  </si>
  <si>
    <t>10年度</t>
    <rPh sb="2" eb="4">
      <t>ネンド</t>
    </rPh>
    <phoneticPr fontId="10"/>
  </si>
  <si>
    <t>11年度</t>
    <rPh sb="2" eb="4">
      <t>ネンド</t>
    </rPh>
    <phoneticPr fontId="10"/>
  </si>
  <si>
    <t>12年度</t>
    <rPh sb="2" eb="4">
      <t>ネンド</t>
    </rPh>
    <phoneticPr fontId="10"/>
  </si>
  <si>
    <t>13年度</t>
    <rPh sb="2" eb="4">
      <t>ネンド</t>
    </rPh>
    <phoneticPr fontId="10"/>
  </si>
  <si>
    <t>14年度</t>
    <rPh sb="2" eb="4">
      <t>ネンド</t>
    </rPh>
    <phoneticPr fontId="10"/>
  </si>
  <si>
    <t>15年度</t>
    <rPh sb="2" eb="4">
      <t>ネンド</t>
    </rPh>
    <phoneticPr fontId="10"/>
  </si>
  <si>
    <t>16年度</t>
    <rPh sb="2" eb="4">
      <t>ネンド</t>
    </rPh>
    <phoneticPr fontId="10"/>
  </si>
  <si>
    <t>17年度</t>
    <rPh sb="2" eb="4">
      <t>ネンド</t>
    </rPh>
    <phoneticPr fontId="10"/>
  </si>
  <si>
    <t>18年度</t>
    <rPh sb="2" eb="4">
      <t>ネンド</t>
    </rPh>
    <phoneticPr fontId="10"/>
  </si>
  <si>
    <t>19年度</t>
    <rPh sb="2" eb="4">
      <t>ネンド</t>
    </rPh>
    <phoneticPr fontId="10"/>
  </si>
  <si>
    <t>20年度</t>
    <rPh sb="2" eb="4">
      <t>ネンド</t>
    </rPh>
    <phoneticPr fontId="10"/>
  </si>
  <si>
    <t>21年度</t>
    <rPh sb="2" eb="4">
      <t>ネンド</t>
    </rPh>
    <phoneticPr fontId="10"/>
  </si>
  <si>
    <t>22年度</t>
    <rPh sb="2" eb="4">
      <t>ネンド</t>
    </rPh>
    <phoneticPr fontId="10"/>
  </si>
  <si>
    <t>23年度</t>
    <rPh sb="2" eb="4">
      <t>ネンド</t>
    </rPh>
    <phoneticPr fontId="10"/>
  </si>
  <si>
    <t>富山</t>
    <rPh sb="0" eb="2">
      <t>トヤマ</t>
    </rPh>
    <phoneticPr fontId="10"/>
  </si>
  <si>
    <t>平均</t>
    <rPh sb="0" eb="2">
      <t>ヘイキン</t>
    </rPh>
    <phoneticPr fontId="10"/>
  </si>
  <si>
    <t>駅南 　1</t>
    <rPh sb="0" eb="1">
      <t>エキ</t>
    </rPh>
    <rPh sb="1" eb="2">
      <t>ミナミ</t>
    </rPh>
    <phoneticPr fontId="10"/>
  </si>
  <si>
    <t>（２）利用統計</t>
    <rPh sb="3" eb="5">
      <t>リヨウ</t>
    </rPh>
    <rPh sb="5" eb="7">
      <t>トウケイ</t>
    </rPh>
    <phoneticPr fontId="10"/>
  </si>
  <si>
    <t>個人貸出</t>
    <rPh sb="0" eb="2">
      <t>コジン</t>
    </rPh>
    <rPh sb="2" eb="3">
      <t>カ</t>
    </rPh>
    <rPh sb="3" eb="4">
      <t>ダ</t>
    </rPh>
    <phoneticPr fontId="10"/>
  </si>
  <si>
    <t>団体貸出</t>
    <rPh sb="0" eb="2">
      <t>ダンタイ</t>
    </rPh>
    <rPh sb="2" eb="4">
      <t>カシダシ</t>
    </rPh>
    <phoneticPr fontId="10"/>
  </si>
  <si>
    <t>率</t>
    <rPh sb="0" eb="1">
      <t>リツ</t>
    </rPh>
    <phoneticPr fontId="10"/>
  </si>
  <si>
    <t>市民1人当</t>
    <rPh sb="0" eb="2">
      <t>シミン</t>
    </rPh>
    <rPh sb="3" eb="4">
      <t>ニン</t>
    </rPh>
    <rPh sb="4" eb="5">
      <t>ア</t>
    </rPh>
    <phoneticPr fontId="10"/>
  </si>
  <si>
    <t>％</t>
    <phoneticPr fontId="10"/>
  </si>
  <si>
    <t>件</t>
    <rPh sb="0" eb="1">
      <t>ケン</t>
    </rPh>
    <phoneticPr fontId="10"/>
  </si>
  <si>
    <t>平成元年度</t>
    <rPh sb="0" eb="2">
      <t>ヘイセイ</t>
    </rPh>
    <rPh sb="2" eb="4">
      <t>ガンネン</t>
    </rPh>
    <rPh sb="4" eb="5">
      <t>ド</t>
    </rPh>
    <phoneticPr fontId="10"/>
  </si>
  <si>
    <t>平成 2年度</t>
    <rPh sb="0" eb="2">
      <t>ヘイセイ</t>
    </rPh>
    <rPh sb="4" eb="6">
      <t>ネンド</t>
    </rPh>
    <phoneticPr fontId="10"/>
  </si>
  <si>
    <t>　24年度</t>
    <rPh sb="3" eb="5">
      <t>ネンド</t>
    </rPh>
    <phoneticPr fontId="10"/>
  </si>
  <si>
    <t>地域館</t>
    <rPh sb="0" eb="2">
      <t>チイキ</t>
    </rPh>
    <rPh sb="2" eb="3">
      <t>カン</t>
    </rPh>
    <phoneticPr fontId="10"/>
  </si>
  <si>
    <t>000</t>
    <phoneticPr fontId="10"/>
  </si>
  <si>
    <t>社会科学</t>
    <rPh sb="0" eb="2">
      <t>シャカイ</t>
    </rPh>
    <rPh sb="2" eb="4">
      <t>カガク</t>
    </rPh>
    <phoneticPr fontId="10"/>
  </si>
  <si>
    <t>自然科学</t>
    <rPh sb="0" eb="2">
      <t>シゼン</t>
    </rPh>
    <rPh sb="2" eb="4">
      <t>カガク</t>
    </rPh>
    <phoneticPr fontId="10"/>
  </si>
  <si>
    <t>Ｇ</t>
    <phoneticPr fontId="10"/>
  </si>
  <si>
    <t>Ｔ</t>
    <phoneticPr fontId="10"/>
  </si>
  <si>
    <t>郷土資料</t>
    <rPh sb="0" eb="2">
      <t>キョウド</t>
    </rPh>
    <rPh sb="2" eb="4">
      <t>シリョウ</t>
    </rPh>
    <phoneticPr fontId="10"/>
  </si>
  <si>
    <t>Ｃ</t>
    <phoneticPr fontId="10"/>
  </si>
  <si>
    <t>Ｅ</t>
    <phoneticPr fontId="10"/>
  </si>
  <si>
    <t>雑誌</t>
    <rPh sb="0" eb="2">
      <t>ザッシ</t>
    </rPh>
    <phoneticPr fontId="10"/>
  </si>
  <si>
    <t>Ｗ</t>
    <phoneticPr fontId="10"/>
  </si>
  <si>
    <t>みんなに本を　地域に図書館を</t>
    <rPh sb="4" eb="5">
      <t>ホン</t>
    </rPh>
    <rPh sb="7" eb="9">
      <t>チイキ</t>
    </rPh>
    <rPh sb="10" eb="13">
      <t>トショカン</t>
    </rPh>
    <phoneticPr fontId="10"/>
  </si>
  <si>
    <t>八尾
ほんの森</t>
    <rPh sb="0" eb="2">
      <t>ヤツオ</t>
    </rPh>
    <rPh sb="6" eb="7">
      <t>モリ</t>
    </rPh>
    <phoneticPr fontId="10"/>
  </si>
  <si>
    <t>藤ノ木</t>
    <phoneticPr fontId="10"/>
  </si>
  <si>
    <t>大広田</t>
    <phoneticPr fontId="10"/>
  </si>
  <si>
    <t>奥田北</t>
    <phoneticPr fontId="10"/>
  </si>
  <si>
    <t>堀川南</t>
    <phoneticPr fontId="10"/>
  </si>
  <si>
    <t>とやま
駅南</t>
    <rPh sb="4" eb="5">
      <t>エキ</t>
    </rPh>
    <rPh sb="5" eb="6">
      <t>ミナミ</t>
    </rPh>
    <phoneticPr fontId="10"/>
  </si>
  <si>
    <t>自動車
文庫</t>
    <rPh sb="0" eb="3">
      <t>ジドウシャ</t>
    </rPh>
    <rPh sb="4" eb="6">
      <t>ブンコ</t>
    </rPh>
    <phoneticPr fontId="10"/>
  </si>
  <si>
    <t>八尾東町</t>
    <rPh sb="0" eb="2">
      <t>ヤツオ</t>
    </rPh>
    <rPh sb="2" eb="3">
      <t>ヒガシ</t>
    </rPh>
    <rPh sb="3" eb="4">
      <t>マチ</t>
    </rPh>
    <phoneticPr fontId="10"/>
  </si>
  <si>
    <t>国会図書館</t>
    <rPh sb="0" eb="2">
      <t>コッカイ</t>
    </rPh>
    <rPh sb="2" eb="5">
      <t>トショカン</t>
    </rPh>
    <phoneticPr fontId="10"/>
  </si>
  <si>
    <t>都市名</t>
    <rPh sb="0" eb="3">
      <t>トシメイ</t>
    </rPh>
    <phoneticPr fontId="10"/>
  </si>
  <si>
    <t>館数</t>
    <rPh sb="0" eb="1">
      <t>カン</t>
    </rPh>
    <rPh sb="1" eb="2">
      <t>スウ</t>
    </rPh>
    <phoneticPr fontId="10"/>
  </si>
  <si>
    <t>蔵書冊数</t>
    <rPh sb="0" eb="2">
      <t>ゾウショ</t>
    </rPh>
    <rPh sb="2" eb="4">
      <t>サッスウ</t>
    </rPh>
    <phoneticPr fontId="10"/>
  </si>
  <si>
    <t>個人貸出</t>
    <rPh sb="0" eb="2">
      <t>コジン</t>
    </rPh>
    <rPh sb="2" eb="4">
      <t>カシダシ</t>
    </rPh>
    <phoneticPr fontId="10"/>
  </si>
  <si>
    <t>図書費</t>
    <rPh sb="0" eb="3">
      <t>トショヒ</t>
    </rPh>
    <phoneticPr fontId="10"/>
  </si>
  <si>
    <t>職員数</t>
    <rPh sb="0" eb="3">
      <t>ショクインスウ</t>
    </rPh>
    <phoneticPr fontId="10"/>
  </si>
  <si>
    <t>市民1人当たり</t>
    <rPh sb="0" eb="2">
      <t>シミン</t>
    </rPh>
    <rPh sb="3" eb="4">
      <t>ニン</t>
    </rPh>
    <rPh sb="4" eb="5">
      <t>ア</t>
    </rPh>
    <phoneticPr fontId="10"/>
  </si>
  <si>
    <t>（千人）</t>
    <rPh sb="1" eb="3">
      <t>センニン</t>
    </rPh>
    <phoneticPr fontId="10"/>
  </si>
  <si>
    <t>（館）</t>
    <rPh sb="1" eb="2">
      <t>カン</t>
    </rPh>
    <phoneticPr fontId="10"/>
  </si>
  <si>
    <t>（千冊）</t>
    <rPh sb="1" eb="3">
      <t>センサツ</t>
    </rPh>
    <phoneticPr fontId="10"/>
  </si>
  <si>
    <t>（千円）</t>
    <rPh sb="1" eb="3">
      <t>センエン</t>
    </rPh>
    <phoneticPr fontId="10"/>
  </si>
  <si>
    <t>（人）</t>
    <rPh sb="1" eb="2">
      <t>ニン</t>
    </rPh>
    <phoneticPr fontId="10"/>
  </si>
  <si>
    <t>蔵書（冊）</t>
    <rPh sb="0" eb="2">
      <t>ゾウショ</t>
    </rPh>
    <rPh sb="3" eb="4">
      <t>サツ</t>
    </rPh>
    <phoneticPr fontId="10"/>
  </si>
  <si>
    <t>貸出（冊）</t>
    <rPh sb="0" eb="2">
      <t>カシダシ</t>
    </rPh>
    <rPh sb="3" eb="4">
      <t>サツ</t>
    </rPh>
    <phoneticPr fontId="10"/>
  </si>
  <si>
    <t>図書費（円）</t>
    <rPh sb="0" eb="3">
      <t>トショヒ</t>
    </rPh>
    <rPh sb="4" eb="5">
      <t>エン</t>
    </rPh>
    <phoneticPr fontId="10"/>
  </si>
  <si>
    <t>その他</t>
    <rPh sb="2" eb="3">
      <t>タ</t>
    </rPh>
    <phoneticPr fontId="10"/>
  </si>
  <si>
    <t>件数</t>
    <rPh sb="0" eb="2">
      <t>ケンスウ</t>
    </rPh>
    <phoneticPr fontId="10"/>
  </si>
  <si>
    <t>枚数</t>
    <rPh sb="0" eb="2">
      <t>マイスウ</t>
    </rPh>
    <phoneticPr fontId="10"/>
  </si>
  <si>
    <t>とやま駅南</t>
    <rPh sb="3" eb="4">
      <t>エキ</t>
    </rPh>
    <rPh sb="4" eb="5">
      <t>ミナミ</t>
    </rPh>
    <phoneticPr fontId="10"/>
  </si>
  <si>
    <t>計</t>
    <rPh sb="0" eb="1">
      <t>ケイ</t>
    </rPh>
    <phoneticPr fontId="10"/>
  </si>
  <si>
    <t>２.図書館施設配置図</t>
    <rPh sb="2" eb="5">
      <t>トショカン</t>
    </rPh>
    <rPh sb="5" eb="7">
      <t>シセツ</t>
    </rPh>
    <rPh sb="7" eb="8">
      <t>ハイ</t>
    </rPh>
    <rPh sb="8" eb="9">
      <t>チ</t>
    </rPh>
    <rPh sb="9" eb="10">
      <t>ズ</t>
    </rPh>
    <phoneticPr fontId="10"/>
  </si>
  <si>
    <t>３.図書館施設</t>
    <rPh sb="2" eb="5">
      <t>トショカン</t>
    </rPh>
    <rPh sb="5" eb="7">
      <t>シセツ</t>
    </rPh>
    <phoneticPr fontId="10"/>
  </si>
  <si>
    <t>４.図書館の沿革</t>
    <rPh sb="2" eb="5">
      <t>トショカン</t>
    </rPh>
    <rPh sb="6" eb="8">
      <t>エンカク</t>
    </rPh>
    <phoneticPr fontId="10"/>
  </si>
  <si>
    <t>５.図書館の組織</t>
    <rPh sb="2" eb="5">
      <t>トショカン</t>
    </rPh>
    <rPh sb="6" eb="8">
      <t>ソシキ</t>
    </rPh>
    <phoneticPr fontId="10"/>
  </si>
  <si>
    <t>６.図書館協議会</t>
    <rPh sb="2" eb="5">
      <t>トショカン</t>
    </rPh>
    <rPh sb="5" eb="8">
      <t>キョウギカイ</t>
    </rPh>
    <phoneticPr fontId="10"/>
  </si>
  <si>
    <t>（１）基礎統計</t>
    <rPh sb="3" eb="5">
      <t>キソ</t>
    </rPh>
    <rPh sb="5" eb="7">
      <t>トウケイ</t>
    </rPh>
    <phoneticPr fontId="10"/>
  </si>
  <si>
    <t>職員</t>
    <rPh sb="0" eb="2">
      <t>ショクイン</t>
    </rPh>
    <phoneticPr fontId="10"/>
  </si>
  <si>
    <t>資料数</t>
    <rPh sb="0" eb="2">
      <t>シリョウ</t>
    </rPh>
    <rPh sb="2" eb="3">
      <t>スウ</t>
    </rPh>
    <phoneticPr fontId="10"/>
  </si>
  <si>
    <t>資料費</t>
    <rPh sb="0" eb="2">
      <t>シリョウ</t>
    </rPh>
    <rPh sb="2" eb="3">
      <t>ヒ</t>
    </rPh>
    <phoneticPr fontId="10"/>
  </si>
  <si>
    <t>八尾ほんの森</t>
    <rPh sb="0" eb="2">
      <t>ヤツオ</t>
    </rPh>
    <rPh sb="5" eb="6">
      <t>モリ</t>
    </rPh>
    <phoneticPr fontId="10"/>
  </si>
  <si>
    <t>八尾東町分館</t>
    <rPh sb="0" eb="1">
      <t>ハチ</t>
    </rPh>
    <rPh sb="1" eb="2">
      <t>オ</t>
    </rPh>
    <rPh sb="2" eb="3">
      <t>ヒガシ</t>
    </rPh>
    <rPh sb="3" eb="4">
      <t>マチ</t>
    </rPh>
    <rPh sb="4" eb="5">
      <t>ブン</t>
    </rPh>
    <rPh sb="5" eb="6">
      <t>カン</t>
    </rPh>
    <phoneticPr fontId="10"/>
  </si>
  <si>
    <t>八尾福島分館</t>
    <rPh sb="0" eb="1">
      <t>ハチ</t>
    </rPh>
    <rPh sb="1" eb="2">
      <t>オ</t>
    </rPh>
    <rPh sb="2" eb="3">
      <t>フク</t>
    </rPh>
    <rPh sb="3" eb="4">
      <t>シマ</t>
    </rPh>
    <rPh sb="4" eb="5">
      <t>ブン</t>
    </rPh>
    <rPh sb="5" eb="6">
      <t>カン</t>
    </rPh>
    <phoneticPr fontId="10"/>
  </si>
  <si>
    <t>駅南 　1
こども 1</t>
    <rPh sb="0" eb="1">
      <t>エキ</t>
    </rPh>
    <rPh sb="1" eb="2">
      <t>ミナミ</t>
    </rPh>
    <phoneticPr fontId="10"/>
  </si>
  <si>
    <t>枚</t>
    <rPh sb="0" eb="1">
      <t>マイ</t>
    </rPh>
    <phoneticPr fontId="10"/>
  </si>
  <si>
    <t>７.図書館の経費</t>
    <rPh sb="2" eb="5">
      <t>トショカン</t>
    </rPh>
    <rPh sb="6" eb="8">
      <t>ケイヒ</t>
    </rPh>
    <phoneticPr fontId="10"/>
  </si>
  <si>
    <t>８.図書館資料</t>
    <rPh sb="2" eb="5">
      <t>トショカン</t>
    </rPh>
    <rPh sb="5" eb="7">
      <t>シリョウ</t>
    </rPh>
    <phoneticPr fontId="10"/>
  </si>
  <si>
    <t>51年度</t>
    <rPh sb="2" eb="4">
      <t>ネンド</t>
    </rPh>
    <phoneticPr fontId="10"/>
  </si>
  <si>
    <t>52年度</t>
    <rPh sb="2" eb="4">
      <t>ネンド</t>
    </rPh>
    <phoneticPr fontId="10"/>
  </si>
  <si>
    <t>53年度</t>
    <rPh sb="2" eb="4">
      <t>ネンド</t>
    </rPh>
    <phoneticPr fontId="10"/>
  </si>
  <si>
    <t>54年度</t>
    <rPh sb="2" eb="4">
      <t>ネンド</t>
    </rPh>
    <phoneticPr fontId="10"/>
  </si>
  <si>
    <t>55年度</t>
    <rPh sb="2" eb="4">
      <t>ネンド</t>
    </rPh>
    <phoneticPr fontId="10"/>
  </si>
  <si>
    <t>56年度</t>
    <rPh sb="2" eb="4">
      <t>ネンド</t>
    </rPh>
    <phoneticPr fontId="10"/>
  </si>
  <si>
    <t>57年度</t>
    <rPh sb="2" eb="4">
      <t>ネンド</t>
    </rPh>
    <phoneticPr fontId="10"/>
  </si>
  <si>
    <t>58年度</t>
    <rPh sb="2" eb="4">
      <t>ネンド</t>
    </rPh>
    <phoneticPr fontId="10"/>
  </si>
  <si>
    <t>59年度</t>
    <rPh sb="2" eb="4">
      <t>ネンド</t>
    </rPh>
    <phoneticPr fontId="10"/>
  </si>
  <si>
    <t>60年度</t>
    <rPh sb="2" eb="4">
      <t>ネンド</t>
    </rPh>
    <phoneticPr fontId="10"/>
  </si>
  <si>
    <t>61年度</t>
    <rPh sb="2" eb="4">
      <t>ネンド</t>
    </rPh>
    <phoneticPr fontId="10"/>
  </si>
  <si>
    <t>62年度</t>
    <rPh sb="2" eb="4">
      <t>ネンド</t>
    </rPh>
    <phoneticPr fontId="10"/>
  </si>
  <si>
    <t>63年度</t>
    <rPh sb="2" eb="4">
      <t>ネンド</t>
    </rPh>
    <phoneticPr fontId="10"/>
  </si>
  <si>
    <t>3年度</t>
    <rPh sb="1" eb="3">
      <t>ネンド</t>
    </rPh>
    <phoneticPr fontId="10"/>
  </si>
  <si>
    <t>登録者</t>
    <rPh sb="0" eb="3">
      <t>トウロクシャ</t>
    </rPh>
    <phoneticPr fontId="10"/>
  </si>
  <si>
    <t>　23年度</t>
    <rPh sb="3" eb="5">
      <t>ネンド</t>
    </rPh>
    <phoneticPr fontId="10"/>
  </si>
  <si>
    <t>25年度</t>
    <rPh sb="2" eb="4">
      <t>ネンド</t>
    </rPh>
    <phoneticPr fontId="10"/>
  </si>
  <si>
    <t>　25年度</t>
    <rPh sb="3" eb="5">
      <t>ネンド</t>
    </rPh>
    <phoneticPr fontId="10"/>
  </si>
  <si>
    <t>26年度</t>
    <rPh sb="2" eb="4">
      <t>ネンド</t>
    </rPh>
    <phoneticPr fontId="10"/>
  </si>
  <si>
    <t>本館</t>
    <rPh sb="0" eb="1">
      <t>ホン</t>
    </rPh>
    <rPh sb="1" eb="2">
      <t>カン</t>
    </rPh>
    <phoneticPr fontId="10"/>
  </si>
  <si>
    <t>（単位：件）</t>
    <rPh sb="4" eb="5">
      <t>ケン</t>
    </rPh>
    <phoneticPr fontId="10"/>
  </si>
  <si>
    <t>（単位：冊）</t>
    <rPh sb="4" eb="5">
      <t>サツ</t>
    </rPh>
    <phoneticPr fontId="10"/>
  </si>
  <si>
    <t>･･････7</t>
    <phoneticPr fontId="10"/>
  </si>
  <si>
    <t xml:space="preserve"> ･････8</t>
    <phoneticPr fontId="10"/>
  </si>
  <si>
    <t>･････10</t>
    <phoneticPr fontId="10"/>
  </si>
  <si>
    <t>・富山市立図書館利用規程　　</t>
    <rPh sb="1" eb="5">
      <t>トヤマシリツ</t>
    </rPh>
    <rPh sb="5" eb="8">
      <t>トショカン</t>
    </rPh>
    <rPh sb="8" eb="10">
      <t>リヨウ</t>
    </rPh>
    <rPh sb="10" eb="12">
      <t>キテイ</t>
    </rPh>
    <phoneticPr fontId="10"/>
  </si>
  <si>
    <t>その他</t>
    <rPh sb="2" eb="3">
      <t>タ</t>
    </rPh>
    <phoneticPr fontId="17"/>
  </si>
  <si>
    <t>27年度</t>
    <rPh sb="2" eb="4">
      <t>ネンド</t>
    </rPh>
    <phoneticPr fontId="10"/>
  </si>
  <si>
    <t>窓口</t>
    <rPh sb="0" eb="2">
      <t>マドグチ</t>
    </rPh>
    <phoneticPr fontId="10"/>
  </si>
  <si>
    <t>八尾ほんの森</t>
    <rPh sb="0" eb="1">
      <t>ハチ</t>
    </rPh>
    <rPh sb="1" eb="2">
      <t>オ</t>
    </rPh>
    <rPh sb="5" eb="6">
      <t>モリ</t>
    </rPh>
    <phoneticPr fontId="10"/>
  </si>
  <si>
    <t>予約数</t>
    <rPh sb="0" eb="2">
      <t>ヨヤク</t>
    </rPh>
    <rPh sb="2" eb="3">
      <t>スウ</t>
    </rPh>
    <phoneticPr fontId="10"/>
  </si>
  <si>
    <t>受付先</t>
    <rPh sb="0" eb="2">
      <t>ウケツケ</t>
    </rPh>
    <rPh sb="2" eb="3">
      <t>サキ</t>
    </rPh>
    <phoneticPr fontId="10"/>
  </si>
  <si>
    <t>　27年度</t>
    <rPh sb="3" eb="5">
      <t>ネンド</t>
    </rPh>
    <phoneticPr fontId="10"/>
  </si>
  <si>
    <t>延べ
貸出回数</t>
    <rPh sb="0" eb="1">
      <t>ノ</t>
    </rPh>
    <rPh sb="3" eb="5">
      <t>カシダシ</t>
    </rPh>
    <rPh sb="5" eb="7">
      <t>カイスウ</t>
    </rPh>
    <phoneticPr fontId="10"/>
  </si>
  <si>
    <t>（１）平成17年市町村合併前</t>
    <rPh sb="3" eb="5">
      <t>ヘイセイ</t>
    </rPh>
    <rPh sb="7" eb="8">
      <t>ネン</t>
    </rPh>
    <rPh sb="8" eb="11">
      <t>シチョウソン</t>
    </rPh>
    <rPh sb="11" eb="13">
      <t>ガッペイ</t>
    </rPh>
    <rPh sb="13" eb="14">
      <t>マエ</t>
    </rPh>
    <phoneticPr fontId="10"/>
  </si>
  <si>
    <t>（２）平成17年市町村合併後</t>
    <rPh sb="3" eb="5">
      <t>ヘイセイ</t>
    </rPh>
    <rPh sb="7" eb="8">
      <t>ネン</t>
    </rPh>
    <rPh sb="8" eb="11">
      <t>シチョウソン</t>
    </rPh>
    <rPh sb="11" eb="13">
      <t>ガッペイ</t>
    </rPh>
    <rPh sb="13" eb="14">
      <t>ゴ</t>
    </rPh>
    <phoneticPr fontId="10"/>
  </si>
  <si>
    <t>校区（地区名）</t>
    <rPh sb="0" eb="2">
      <t>コウク</t>
    </rPh>
    <rPh sb="3" eb="5">
      <t>チク</t>
    </rPh>
    <rPh sb="5" eb="6">
      <t>メイ</t>
    </rPh>
    <phoneticPr fontId="10"/>
  </si>
  <si>
    <t>登録率</t>
    <rPh sb="0" eb="1">
      <t>ノボル</t>
    </rPh>
    <rPh sb="1" eb="2">
      <t>ロク</t>
    </rPh>
    <rPh sb="2" eb="3">
      <t>リツ</t>
    </rPh>
    <phoneticPr fontId="10"/>
  </si>
  <si>
    <t>富山地域計</t>
    <rPh sb="0" eb="2">
      <t>トヤマ</t>
    </rPh>
    <rPh sb="2" eb="4">
      <t>チイキ</t>
    </rPh>
    <rPh sb="4" eb="5">
      <t>ケイ</t>
    </rPh>
    <phoneticPr fontId="10"/>
  </si>
  <si>
    <t>大沢野地区</t>
    <rPh sb="0" eb="3">
      <t>オオサワノ</t>
    </rPh>
    <rPh sb="3" eb="5">
      <t>チク</t>
    </rPh>
    <phoneticPr fontId="10"/>
  </si>
  <si>
    <t>大久保地区</t>
    <rPh sb="0" eb="3">
      <t>オオクボ</t>
    </rPh>
    <rPh sb="3" eb="5">
      <t>チク</t>
    </rPh>
    <phoneticPr fontId="10"/>
  </si>
  <si>
    <t>大沢野地域計</t>
    <rPh sb="0" eb="3">
      <t>オオサワノ</t>
    </rPh>
    <rPh sb="3" eb="5">
      <t>チイキ</t>
    </rPh>
    <rPh sb="5" eb="6">
      <t>ケイ</t>
    </rPh>
    <phoneticPr fontId="10"/>
  </si>
  <si>
    <t>上滝地区</t>
    <rPh sb="0" eb="2">
      <t>カミダキ</t>
    </rPh>
    <rPh sb="2" eb="4">
      <t>チク</t>
    </rPh>
    <phoneticPr fontId="10"/>
  </si>
  <si>
    <t>大庄地区</t>
    <rPh sb="0" eb="2">
      <t>オオショウ</t>
    </rPh>
    <rPh sb="2" eb="4">
      <t>チク</t>
    </rPh>
    <phoneticPr fontId="10"/>
  </si>
  <si>
    <t>大山地域計</t>
    <rPh sb="0" eb="2">
      <t>オオヤマ</t>
    </rPh>
    <rPh sb="2" eb="4">
      <t>チイキ</t>
    </rPh>
    <rPh sb="4" eb="5">
      <t>ケイ</t>
    </rPh>
    <phoneticPr fontId="10"/>
  </si>
  <si>
    <t>八尾地区</t>
    <rPh sb="0" eb="2">
      <t>ヤツオ</t>
    </rPh>
    <rPh sb="2" eb="4">
      <t>チク</t>
    </rPh>
    <phoneticPr fontId="10"/>
  </si>
  <si>
    <t>保内地区</t>
    <rPh sb="0" eb="1">
      <t>ホ</t>
    </rPh>
    <rPh sb="1" eb="2">
      <t>ナイ</t>
    </rPh>
    <rPh sb="2" eb="4">
      <t>チク</t>
    </rPh>
    <phoneticPr fontId="10"/>
  </si>
  <si>
    <t>杉原地区</t>
    <rPh sb="0" eb="2">
      <t>スギハラ</t>
    </rPh>
    <rPh sb="2" eb="4">
      <t>チク</t>
    </rPh>
    <phoneticPr fontId="10"/>
  </si>
  <si>
    <t>黒瀬谷地区</t>
    <rPh sb="0" eb="2">
      <t>クロセ</t>
    </rPh>
    <rPh sb="2" eb="3">
      <t>タニ</t>
    </rPh>
    <rPh sb="3" eb="5">
      <t>チク</t>
    </rPh>
    <phoneticPr fontId="10"/>
  </si>
  <si>
    <t>八尾地域計</t>
    <rPh sb="0" eb="2">
      <t>ヤツオ</t>
    </rPh>
    <rPh sb="2" eb="4">
      <t>チイキ</t>
    </rPh>
    <rPh sb="4" eb="5">
      <t>ケイ</t>
    </rPh>
    <phoneticPr fontId="10"/>
  </si>
  <si>
    <t>速星地区</t>
    <rPh sb="0" eb="2">
      <t>ハヤホシ</t>
    </rPh>
    <rPh sb="2" eb="4">
      <t>チク</t>
    </rPh>
    <phoneticPr fontId="10"/>
  </si>
  <si>
    <t>鵜坂地区</t>
    <rPh sb="0" eb="1">
      <t>ウ</t>
    </rPh>
    <rPh sb="1" eb="2">
      <t>サカ</t>
    </rPh>
    <rPh sb="2" eb="4">
      <t>チク</t>
    </rPh>
    <phoneticPr fontId="10"/>
  </si>
  <si>
    <t>婦中熊野地区</t>
    <rPh sb="0" eb="2">
      <t>フチュウ</t>
    </rPh>
    <rPh sb="2" eb="4">
      <t>クマノ</t>
    </rPh>
    <rPh sb="4" eb="6">
      <t>チク</t>
    </rPh>
    <phoneticPr fontId="10"/>
  </si>
  <si>
    <t>古里地区</t>
    <rPh sb="0" eb="1">
      <t>フル</t>
    </rPh>
    <rPh sb="1" eb="2">
      <t>サト</t>
    </rPh>
    <rPh sb="2" eb="4">
      <t>チク</t>
    </rPh>
    <phoneticPr fontId="10"/>
  </si>
  <si>
    <t>神保地区</t>
    <rPh sb="0" eb="2">
      <t>ジンボ</t>
    </rPh>
    <rPh sb="2" eb="4">
      <t>チク</t>
    </rPh>
    <phoneticPr fontId="10"/>
  </si>
  <si>
    <t>婦中地域計</t>
    <rPh sb="0" eb="2">
      <t>フチュウ</t>
    </rPh>
    <rPh sb="2" eb="4">
      <t>チイキ</t>
    </rPh>
    <rPh sb="4" eb="5">
      <t>ケイ</t>
    </rPh>
    <phoneticPr fontId="10"/>
  </si>
  <si>
    <t>山田地域計</t>
    <rPh sb="0" eb="2">
      <t>ヤマダ</t>
    </rPh>
    <rPh sb="2" eb="4">
      <t>チイキ</t>
    </rPh>
    <rPh sb="4" eb="5">
      <t>ケイ</t>
    </rPh>
    <phoneticPr fontId="10"/>
  </si>
  <si>
    <t>細入地域計</t>
    <rPh sb="0" eb="2">
      <t>ホソイリ</t>
    </rPh>
    <rPh sb="2" eb="4">
      <t>チイキ</t>
    </rPh>
    <rPh sb="4" eb="5">
      <t>ケイ</t>
    </rPh>
    <phoneticPr fontId="10"/>
  </si>
  <si>
    <t>市町村名</t>
    <rPh sb="0" eb="3">
      <t>シチョウソン</t>
    </rPh>
    <rPh sb="3" eb="4">
      <t>メイ</t>
    </rPh>
    <phoneticPr fontId="10"/>
  </si>
  <si>
    <t>　</t>
    <phoneticPr fontId="18"/>
  </si>
  <si>
    <t>分館等</t>
    <rPh sb="0" eb="2">
      <t>ブンカン</t>
    </rPh>
    <rPh sb="2" eb="3">
      <t>ナド</t>
    </rPh>
    <phoneticPr fontId="10"/>
  </si>
  <si>
    <t>Ⅰ．図書館の概要</t>
    <rPh sb="2" eb="5">
      <t>トショカン</t>
    </rPh>
    <rPh sb="6" eb="8">
      <t>ガイヨウ</t>
    </rPh>
    <phoneticPr fontId="18"/>
  </si>
  <si>
    <t>Ⅰ．図書館の概要</t>
    <rPh sb="2" eb="5">
      <t>トショカン</t>
    </rPh>
    <rPh sb="6" eb="8">
      <t>ガイヨウ</t>
    </rPh>
    <phoneticPr fontId="10"/>
  </si>
  <si>
    <t>　　〈本館　児童図書フロア〉</t>
    <rPh sb="3" eb="4">
      <t>ホン</t>
    </rPh>
    <rPh sb="4" eb="5">
      <t>カン</t>
    </rPh>
    <rPh sb="6" eb="8">
      <t>ジドウ</t>
    </rPh>
    <rPh sb="8" eb="10">
      <t>トショ</t>
    </rPh>
    <phoneticPr fontId="10"/>
  </si>
  <si>
    <t>　　〈本館　一般図書フロア〉</t>
    <rPh sb="3" eb="4">
      <t>ホン</t>
    </rPh>
    <rPh sb="4" eb="5">
      <t>カン</t>
    </rPh>
    <rPh sb="6" eb="8">
      <t>イッパン</t>
    </rPh>
    <rPh sb="8" eb="10">
      <t>トショ</t>
    </rPh>
    <phoneticPr fontId="10"/>
  </si>
  <si>
    <t>･････11</t>
    <phoneticPr fontId="10"/>
  </si>
  <si>
    <t>･････12</t>
    <phoneticPr fontId="10"/>
  </si>
  <si>
    <t>･････13</t>
    <phoneticPr fontId="10"/>
  </si>
  <si>
    <t>１.図書館奉仕</t>
    <rPh sb="2" eb="5">
      <t>トショカン</t>
    </rPh>
    <rPh sb="5" eb="7">
      <t>ホウシ</t>
    </rPh>
    <phoneticPr fontId="10"/>
  </si>
  <si>
    <t>･････14</t>
    <phoneticPr fontId="10"/>
  </si>
  <si>
    <t>･････16</t>
    <phoneticPr fontId="10"/>
  </si>
  <si>
    <t>28年度</t>
    <rPh sb="2" eb="4">
      <t>ネンド</t>
    </rPh>
    <phoneticPr fontId="10"/>
  </si>
  <si>
    <t>こども 2</t>
  </si>
  <si>
    <t>児童図書・雑誌</t>
    <rPh sb="5" eb="7">
      <t>ザッシ</t>
    </rPh>
    <phoneticPr fontId="10"/>
  </si>
  <si>
    <t>･･････1</t>
    <phoneticPr fontId="10"/>
  </si>
  <si>
    <t>･････23</t>
    <phoneticPr fontId="10"/>
  </si>
  <si>
    <t>･････24</t>
    <phoneticPr fontId="10"/>
  </si>
  <si>
    <t>･････25</t>
    <phoneticPr fontId="10"/>
  </si>
  <si>
    <t>本館</t>
    <rPh sb="0" eb="2">
      <t>ホンカン</t>
    </rPh>
    <phoneticPr fontId="10"/>
  </si>
  <si>
    <t>分館　</t>
    <rPh sb="0" eb="2">
      <t>ブンカン</t>
    </rPh>
    <phoneticPr fontId="10"/>
  </si>
  <si>
    <t>購入</t>
    <rPh sb="0" eb="2">
      <t>コウニュウ</t>
    </rPh>
    <phoneticPr fontId="10"/>
  </si>
  <si>
    <t>寄贈</t>
    <rPh sb="0" eb="2">
      <t>キソウ</t>
    </rPh>
    <phoneticPr fontId="10"/>
  </si>
  <si>
    <t>山田図書館</t>
    <rPh sb="0" eb="2">
      <t>ヤマダ</t>
    </rPh>
    <rPh sb="2" eb="5">
      <t>トショカン</t>
    </rPh>
    <phoneticPr fontId="10"/>
  </si>
  <si>
    <t>細入図書館</t>
    <rPh sb="0" eb="2">
      <t>ホソイリ</t>
    </rPh>
    <rPh sb="2" eb="5">
      <t>トショカン</t>
    </rPh>
    <phoneticPr fontId="10"/>
  </si>
  <si>
    <t>ビデオ</t>
    <phoneticPr fontId="10"/>
  </si>
  <si>
    <t>レコード</t>
    <phoneticPr fontId="10"/>
  </si>
  <si>
    <t>録音図書</t>
    <rPh sb="0" eb="2">
      <t>ロクオン</t>
    </rPh>
    <rPh sb="2" eb="4">
      <t>トショ</t>
    </rPh>
    <phoneticPr fontId="10"/>
  </si>
  <si>
    <t>デジタル
録音図書</t>
    <rPh sb="5" eb="7">
      <t>ロクオン</t>
    </rPh>
    <rPh sb="7" eb="9">
      <t>トショ</t>
    </rPh>
    <phoneticPr fontId="10"/>
  </si>
  <si>
    <t>とやま　　　　　駅南</t>
    <rPh sb="8" eb="9">
      <t>エキ</t>
    </rPh>
    <rPh sb="9" eb="10">
      <t>ミナミ</t>
    </rPh>
    <phoneticPr fontId="10"/>
  </si>
  <si>
    <t>北日本</t>
    <rPh sb="0" eb="1">
      <t>キタ</t>
    </rPh>
    <rPh sb="1" eb="3">
      <t>ニホン</t>
    </rPh>
    <phoneticPr fontId="10"/>
  </si>
  <si>
    <t>北陸中日</t>
    <rPh sb="0" eb="2">
      <t>ホクリク</t>
    </rPh>
    <rPh sb="2" eb="4">
      <t>チュウニチ</t>
    </rPh>
    <phoneticPr fontId="10"/>
  </si>
  <si>
    <t>読売</t>
    <rPh sb="0" eb="2">
      <t>ヨミウリ</t>
    </rPh>
    <phoneticPr fontId="10"/>
  </si>
  <si>
    <t>朝日</t>
    <rPh sb="0" eb="2">
      <t>アサヒ</t>
    </rPh>
    <phoneticPr fontId="10"/>
  </si>
  <si>
    <t>毎日</t>
    <rPh sb="0" eb="2">
      <t>マイニチ</t>
    </rPh>
    <phoneticPr fontId="10"/>
  </si>
  <si>
    <t>日経</t>
    <rPh sb="0" eb="2">
      <t>ニッケイ</t>
    </rPh>
    <phoneticPr fontId="10"/>
  </si>
  <si>
    <t>産経</t>
    <rPh sb="0" eb="2">
      <t>サンケイ</t>
    </rPh>
    <phoneticPr fontId="10"/>
  </si>
  <si>
    <t>日経産業</t>
    <rPh sb="0" eb="2">
      <t>ニッケイ</t>
    </rPh>
    <rPh sb="2" eb="4">
      <t>サンギョウ</t>
    </rPh>
    <phoneticPr fontId="10"/>
  </si>
  <si>
    <t>日経流通</t>
    <rPh sb="0" eb="2">
      <t>ニッケイ</t>
    </rPh>
    <rPh sb="2" eb="4">
      <t>リュウツウ</t>
    </rPh>
    <phoneticPr fontId="10"/>
  </si>
  <si>
    <t>日刊工業</t>
    <rPh sb="0" eb="2">
      <t>ニッカン</t>
    </rPh>
    <rPh sb="2" eb="4">
      <t>コウギョウ</t>
    </rPh>
    <phoneticPr fontId="10"/>
  </si>
  <si>
    <t>建設工業</t>
    <rPh sb="0" eb="2">
      <t>ケンセツ</t>
    </rPh>
    <rPh sb="2" eb="4">
      <t>コウギョウ</t>
    </rPh>
    <phoneticPr fontId="10"/>
  </si>
  <si>
    <t>日経ヴェリタス</t>
    <rPh sb="0" eb="2">
      <t>ニッケイ</t>
    </rPh>
    <phoneticPr fontId="10"/>
  </si>
  <si>
    <t>分館（重複あり）</t>
    <rPh sb="0" eb="2">
      <t>ブンカン</t>
    </rPh>
    <rPh sb="3" eb="5">
      <t>ジュウフク</t>
    </rPh>
    <phoneticPr fontId="10"/>
  </si>
  <si>
    <t>所蔵点数</t>
    <rPh sb="0" eb="2">
      <t>ショゾウ</t>
    </rPh>
    <rPh sb="2" eb="4">
      <t>テンスウ</t>
    </rPh>
    <phoneticPr fontId="10"/>
  </si>
  <si>
    <t>[市外登録者]</t>
    <rPh sb="1" eb="2">
      <t>シ</t>
    </rPh>
    <rPh sb="2" eb="3">
      <t>ガイ</t>
    </rPh>
    <rPh sb="3" eb="4">
      <t>ノボル</t>
    </rPh>
    <rPh sb="4" eb="5">
      <t>ロク</t>
    </rPh>
    <rPh sb="5" eb="6">
      <t>モノ</t>
    </rPh>
    <phoneticPr fontId="10"/>
  </si>
  <si>
    <t>（１）図書</t>
    <rPh sb="3" eb="5">
      <t>トショ</t>
    </rPh>
    <phoneticPr fontId="22"/>
  </si>
  <si>
    <t>（３）音と映像資料</t>
    <rPh sb="3" eb="4">
      <t>オト</t>
    </rPh>
    <rPh sb="5" eb="7">
      <t>エイゾウ</t>
    </rPh>
    <rPh sb="7" eb="9">
      <t>シリョウ</t>
    </rPh>
    <phoneticPr fontId="10"/>
  </si>
  <si>
    <t>･････26</t>
    <phoneticPr fontId="10"/>
  </si>
  <si>
    <t>２．資料</t>
    <rPh sb="2" eb="4">
      <t>シリョウ</t>
    </rPh>
    <phoneticPr fontId="18"/>
  </si>
  <si>
    <t>（１）図書</t>
    <rPh sb="3" eb="5">
      <t>トショ</t>
    </rPh>
    <phoneticPr fontId="18"/>
  </si>
  <si>
    <t>（２）逐次刊行物</t>
    <rPh sb="3" eb="5">
      <t>チクジ</t>
    </rPh>
    <rPh sb="5" eb="8">
      <t>カンコウブツ</t>
    </rPh>
    <phoneticPr fontId="18"/>
  </si>
  <si>
    <t>（３）音と映像資料</t>
    <rPh sb="3" eb="4">
      <t>オト</t>
    </rPh>
    <rPh sb="5" eb="7">
      <t>エイゾウ</t>
    </rPh>
    <rPh sb="7" eb="9">
      <t>シリョウ</t>
    </rPh>
    <phoneticPr fontId="18"/>
  </si>
  <si>
    <t>関連事業</t>
  </si>
  <si>
    <t>29年度</t>
    <rPh sb="2" eb="4">
      <t>ネンド</t>
    </rPh>
    <phoneticPr fontId="10"/>
  </si>
  <si>
    <t>―</t>
  </si>
  <si>
    <t>30年度</t>
    <rPh sb="2" eb="4">
      <t>ネンド</t>
    </rPh>
    <phoneticPr fontId="10"/>
  </si>
  <si>
    <t>年11回</t>
    <rPh sb="0" eb="1">
      <t>ネン</t>
    </rPh>
    <rPh sb="3" eb="4">
      <t>カイ</t>
    </rPh>
    <phoneticPr fontId="10"/>
  </si>
  <si>
    <t>館名</t>
    <rPh sb="0" eb="1">
      <t>カン</t>
    </rPh>
    <rPh sb="1" eb="2">
      <t>メイ</t>
    </rPh>
    <phoneticPr fontId="10"/>
  </si>
  <si>
    <t>大沢野</t>
    <rPh sb="0" eb="1">
      <t>ダイ</t>
    </rPh>
    <rPh sb="1" eb="2">
      <t>サワ</t>
    </rPh>
    <rPh sb="2" eb="3">
      <t>ノ</t>
    </rPh>
    <phoneticPr fontId="10"/>
  </si>
  <si>
    <t>行事</t>
    <rPh sb="0" eb="2">
      <t>ギョウジ</t>
    </rPh>
    <phoneticPr fontId="10"/>
  </si>
  <si>
    <t>学級招待</t>
    <rPh sb="0" eb="2">
      <t>ガッキュウ</t>
    </rPh>
    <rPh sb="2" eb="4">
      <t>ショウタイ</t>
    </rPh>
    <phoneticPr fontId="10"/>
  </si>
  <si>
    <t>学校訪問</t>
    <rPh sb="0" eb="2">
      <t>ガッコウ</t>
    </rPh>
    <rPh sb="2" eb="4">
      <t>ホウモン</t>
    </rPh>
    <phoneticPr fontId="10"/>
  </si>
  <si>
    <t>園招待</t>
    <rPh sb="0" eb="1">
      <t>エン</t>
    </rPh>
    <rPh sb="1" eb="3">
      <t>ショウタイ</t>
    </rPh>
    <phoneticPr fontId="10"/>
  </si>
  <si>
    <t>こども</t>
    <phoneticPr fontId="10"/>
  </si>
  <si>
    <t>事業名</t>
  </si>
  <si>
    <t>回数</t>
  </si>
  <si>
    <t>参加人数</t>
  </si>
  <si>
    <t>内容</t>
  </si>
  <si>
    <t>幼児のための子ども会</t>
    <rPh sb="0" eb="2">
      <t>ヨウジ</t>
    </rPh>
    <rPh sb="6" eb="7">
      <t>コ</t>
    </rPh>
    <phoneticPr fontId="10"/>
  </si>
  <si>
    <t>園招待</t>
  </si>
  <si>
    <t>学級招待</t>
  </si>
  <si>
    <t>学校訪問</t>
  </si>
  <si>
    <t>学級招待と連携した継続的な読書普及活動</t>
  </si>
  <si>
    <t>子ども文庫</t>
  </si>
  <si>
    <t>地域で活動している子ども文庫へ団体貸出</t>
  </si>
  <si>
    <t>地域の団体へ講師派遣</t>
  </si>
  <si>
    <t>親子サークル</t>
  </si>
  <si>
    <t>「わくわく本だな」</t>
    <rPh sb="5" eb="6">
      <t>ホン</t>
    </rPh>
    <phoneticPr fontId="10"/>
  </si>
  <si>
    <t>新刊や総合学習に役立つ本などを紹介</t>
    <rPh sb="0" eb="2">
      <t>シンカン</t>
    </rPh>
    <phoneticPr fontId="10"/>
  </si>
  <si>
    <t>○</t>
  </si>
  <si>
    <t>昭和55年 4月</t>
    <phoneticPr fontId="10"/>
  </si>
  <si>
    <t>委託</t>
    <rPh sb="0" eb="2">
      <t>イタク</t>
    </rPh>
    <phoneticPr fontId="10"/>
  </si>
  <si>
    <t>昭和56年 4月</t>
  </si>
  <si>
    <t>昭和57年 4月</t>
  </si>
  <si>
    <t>昭和58年 4月</t>
  </si>
  <si>
    <t>昭和62年 4月</t>
  </si>
  <si>
    <t>平成 2年 4月</t>
  </si>
  <si>
    <t>平成 8年 4月
新築移転</t>
    <rPh sb="0" eb="1">
      <t>ヘイセイ</t>
    </rPh>
    <rPh sb="8" eb="10">
      <t>シンチク</t>
    </rPh>
    <rPh sb="10" eb="12">
      <t>イテン</t>
    </rPh>
    <phoneticPr fontId="10"/>
  </si>
  <si>
    <t>平成 8年 4月
新築移転</t>
    <rPh sb="0" eb="2">
      <t>ヘイセイ</t>
    </rPh>
    <rPh sb="4" eb="5">
      <t>ネン</t>
    </rPh>
    <rPh sb="7" eb="8">
      <t>ガツ</t>
    </rPh>
    <rPh sb="9" eb="11">
      <t>シンチク</t>
    </rPh>
    <rPh sb="11" eb="13">
      <t>イテン</t>
    </rPh>
    <phoneticPr fontId="10"/>
  </si>
  <si>
    <t>平成 3年 4月</t>
  </si>
  <si>
    <t>平成21年 5月
新築移転</t>
    <rPh sb="9" eb="11">
      <t>シンチク</t>
    </rPh>
    <rPh sb="11" eb="13">
      <t>イテン</t>
    </rPh>
    <phoneticPr fontId="15"/>
  </si>
  <si>
    <t>平成 6年 4月</t>
  </si>
  <si>
    <t>平成11年 4月</t>
  </si>
  <si>
    <t>平成12年 8月</t>
  </si>
  <si>
    <t>八尾東町分館</t>
    <rPh sb="0" eb="2">
      <t>ヤツオ</t>
    </rPh>
    <rPh sb="2" eb="3">
      <t>ヒガシ</t>
    </rPh>
    <rPh sb="3" eb="4">
      <t>マチ</t>
    </rPh>
    <rPh sb="4" eb="6">
      <t>ブンカン</t>
    </rPh>
    <phoneticPr fontId="15"/>
  </si>
  <si>
    <t>昭和13年 4月</t>
    <rPh sb="0" eb="2">
      <t>ショウワ</t>
    </rPh>
    <phoneticPr fontId="15"/>
  </si>
  <si>
    <t>平成15年 3月
新築移転</t>
    <rPh sb="0" eb="2">
      <t>ヘイセイ</t>
    </rPh>
    <rPh sb="4" eb="5">
      <t>ネン</t>
    </rPh>
    <rPh sb="7" eb="8">
      <t>ガツ</t>
    </rPh>
    <phoneticPr fontId="10"/>
  </si>
  <si>
    <t>とやま駅南図書館</t>
    <rPh sb="3" eb="5">
      <t>エキミナミ</t>
    </rPh>
    <rPh sb="5" eb="8">
      <t>トショカン</t>
    </rPh>
    <phoneticPr fontId="10"/>
  </si>
  <si>
    <t>とやま駅南図書館</t>
    <rPh sb="3" eb="4">
      <t>エキ</t>
    </rPh>
    <rPh sb="4" eb="5">
      <t>ミナミ</t>
    </rPh>
    <rPh sb="5" eb="8">
      <t>トショカン</t>
    </rPh>
    <phoneticPr fontId="15"/>
  </si>
  <si>
    <t>平成20年 7月
移設</t>
    <rPh sb="9" eb="11">
      <t>イセツ</t>
    </rPh>
    <phoneticPr fontId="15"/>
  </si>
  <si>
    <t>平成25年3月</t>
    <rPh sb="0" eb="1">
      <t>ヘイセイ</t>
    </rPh>
    <rPh sb="3" eb="4">
      <t>ネン</t>
    </rPh>
    <rPh sb="5" eb="6">
      <t>ガツ</t>
    </rPh>
    <phoneticPr fontId="10"/>
  </si>
  <si>
    <t>（４）自動車文庫</t>
    <rPh sb="3" eb="6">
      <t>ジドウシャ</t>
    </rPh>
    <rPh sb="6" eb="8">
      <t>ブンコ</t>
    </rPh>
    <phoneticPr fontId="10"/>
  </si>
  <si>
    <t>区分</t>
    <rPh sb="0" eb="2">
      <t>クブン</t>
    </rPh>
    <phoneticPr fontId="10"/>
  </si>
  <si>
    <t>巡回開始年月</t>
    <rPh sb="0" eb="2">
      <t>ジュンカイ</t>
    </rPh>
    <rPh sb="2" eb="4">
      <t>カイシ</t>
    </rPh>
    <rPh sb="4" eb="6">
      <t>ネンゲツ</t>
    </rPh>
    <phoneticPr fontId="10"/>
  </si>
  <si>
    <t>積載図書数</t>
    <rPh sb="0" eb="2">
      <t>セキサイ</t>
    </rPh>
    <rPh sb="2" eb="4">
      <t>トショ</t>
    </rPh>
    <rPh sb="4" eb="5">
      <t>スウ</t>
    </rPh>
    <phoneticPr fontId="10"/>
  </si>
  <si>
    <t>駐車地</t>
    <rPh sb="0" eb="2">
      <t>チュウシャ</t>
    </rPh>
    <rPh sb="2" eb="3">
      <t>チ</t>
    </rPh>
    <phoneticPr fontId="10"/>
  </si>
  <si>
    <t>職員(人)</t>
    <rPh sb="0" eb="2">
      <t>ショクイン</t>
    </rPh>
    <rPh sb="3" eb="4">
      <t>ニン</t>
    </rPh>
    <phoneticPr fontId="10"/>
  </si>
  <si>
    <t>1,500冊</t>
    <rPh sb="5" eb="6">
      <t>サツ</t>
    </rPh>
    <phoneticPr fontId="10"/>
  </si>
  <si>
    <t>　　</t>
  </si>
  <si>
    <t>上述の図書館を目指し、特に次の取り組みを進めます。</t>
    <rPh sb="0" eb="2">
      <t>ジョウジュツ</t>
    </rPh>
    <rPh sb="11" eb="12">
      <t>トク</t>
    </rPh>
    <rPh sb="20" eb="21">
      <t>スス</t>
    </rPh>
    <phoneticPr fontId="10"/>
  </si>
  <si>
    <t>自動車文庫</t>
    <phoneticPr fontId="10"/>
  </si>
  <si>
    <t>駐車地</t>
    <phoneticPr fontId="10"/>
  </si>
  <si>
    <t>（１）本館</t>
    <rPh sb="3" eb="4">
      <t>ホン</t>
    </rPh>
    <rPh sb="4" eb="5">
      <t>カン</t>
    </rPh>
    <phoneticPr fontId="15"/>
  </si>
  <si>
    <t>所在地・電話番号</t>
    <rPh sb="0" eb="3">
      <t>ショザイチ</t>
    </rPh>
    <rPh sb="4" eb="6">
      <t>デンワ</t>
    </rPh>
    <rPh sb="6" eb="8">
      <t>バンゴウ</t>
    </rPh>
    <phoneticPr fontId="15"/>
  </si>
  <si>
    <t>開館年月</t>
    <rPh sb="0" eb="2">
      <t>カイカン</t>
    </rPh>
    <rPh sb="2" eb="4">
      <t>ネンゲツ</t>
    </rPh>
    <phoneticPr fontId="15"/>
  </si>
  <si>
    <t>施設規模　　(㎡）</t>
    <rPh sb="0" eb="2">
      <t>シセツ</t>
    </rPh>
    <rPh sb="2" eb="4">
      <t>キボ</t>
    </rPh>
    <phoneticPr fontId="15"/>
  </si>
  <si>
    <t>開館時間</t>
    <rPh sb="0" eb="2">
      <t>カイカン</t>
    </rPh>
    <rPh sb="2" eb="4">
      <t>ジカン</t>
    </rPh>
    <phoneticPr fontId="15"/>
  </si>
  <si>
    <t>備考</t>
    <rPh sb="0" eb="2">
      <t>ビコウ</t>
    </rPh>
    <phoneticPr fontId="15"/>
  </si>
  <si>
    <t>西町5番1号</t>
    <rPh sb="0" eb="2">
      <t>ニシチョウ</t>
    </rPh>
    <rPh sb="3" eb="4">
      <t>バン</t>
    </rPh>
    <rPh sb="5" eb="6">
      <t>ゴウ</t>
    </rPh>
    <phoneticPr fontId="15"/>
  </si>
  <si>
    <t>昭和45年6月</t>
    <rPh sb="4" eb="5">
      <t>ネン</t>
    </rPh>
    <phoneticPr fontId="15"/>
  </si>
  <si>
    <t>閲覧席　360席</t>
    <rPh sb="0" eb="2">
      <t>エツラン</t>
    </rPh>
    <rPh sb="2" eb="3">
      <t>セキ</t>
    </rPh>
    <rPh sb="7" eb="8">
      <t>セキ</t>
    </rPh>
    <phoneticPr fontId="10"/>
  </si>
  <si>
    <t>4・5階　</t>
    <rPh sb="3" eb="4">
      <t>カイ</t>
    </rPh>
    <phoneticPr fontId="10"/>
  </si>
  <si>
    <t>駐車場　なし</t>
    <rPh sb="0" eb="3">
      <t>チュウシャジョウ</t>
    </rPh>
    <phoneticPr fontId="10"/>
  </si>
  <si>
    <t>（２）地域館</t>
    <rPh sb="3" eb="4">
      <t>チ</t>
    </rPh>
    <rPh sb="4" eb="5">
      <t>イキ</t>
    </rPh>
    <rPh sb="5" eb="6">
      <t>カン</t>
    </rPh>
    <phoneticPr fontId="15"/>
  </si>
  <si>
    <t>大沢野図書館</t>
    <rPh sb="0" eb="2">
      <t>オオサワ</t>
    </rPh>
    <rPh sb="2" eb="3">
      <t>ノ</t>
    </rPh>
    <rPh sb="3" eb="6">
      <t>トショカン</t>
    </rPh>
    <phoneticPr fontId="15"/>
  </si>
  <si>
    <t>昭和24年 5月</t>
    <rPh sb="0" eb="2">
      <t>ショウワ</t>
    </rPh>
    <rPh sb="4" eb="5">
      <t>ネン</t>
    </rPh>
    <phoneticPr fontId="15"/>
  </si>
  <si>
    <t>閲覧席　40席</t>
    <rPh sb="0" eb="2">
      <t>エツラン</t>
    </rPh>
    <rPh sb="2" eb="3">
      <t>セキ</t>
    </rPh>
    <rPh sb="6" eb="7">
      <t>セキ</t>
    </rPh>
    <phoneticPr fontId="10"/>
  </si>
  <si>
    <t>大山図書館</t>
    <rPh sb="0" eb="2">
      <t>オオヤマ</t>
    </rPh>
    <rPh sb="2" eb="5">
      <t>トショカン</t>
    </rPh>
    <phoneticPr fontId="15"/>
  </si>
  <si>
    <t>昭和30年 4月</t>
    <rPh sb="4" eb="5">
      <t>ネン</t>
    </rPh>
    <phoneticPr fontId="15"/>
  </si>
  <si>
    <t>八尾図書館</t>
    <rPh sb="0" eb="2">
      <t>ヤツオ</t>
    </rPh>
    <rPh sb="2" eb="5">
      <t>トショカン</t>
    </rPh>
    <phoneticPr fontId="15"/>
  </si>
  <si>
    <t>平成12年 4月</t>
    <rPh sb="0" eb="2">
      <t>ヘイセイ</t>
    </rPh>
    <rPh sb="4" eb="5">
      <t>ネン</t>
    </rPh>
    <phoneticPr fontId="15"/>
  </si>
  <si>
    <t>閲覧席　47席</t>
    <rPh sb="0" eb="2">
      <t>エツラン</t>
    </rPh>
    <rPh sb="2" eb="3">
      <t>セキ</t>
    </rPh>
    <rPh sb="6" eb="7">
      <t>セキ</t>
    </rPh>
    <phoneticPr fontId="10"/>
  </si>
  <si>
    <t>ほんの森</t>
    <rPh sb="3" eb="4">
      <t>モリ</t>
    </rPh>
    <phoneticPr fontId="15"/>
  </si>
  <si>
    <t>駐車場　350台</t>
    <rPh sb="0" eb="3">
      <t>チュウシャジョウ</t>
    </rPh>
    <rPh sb="7" eb="8">
      <t>ダイ</t>
    </rPh>
    <phoneticPr fontId="10"/>
  </si>
  <si>
    <t>婦中図書館</t>
    <rPh sb="0" eb="2">
      <t>フチュウ</t>
    </rPh>
    <rPh sb="2" eb="5">
      <t>トショカン</t>
    </rPh>
    <phoneticPr fontId="15"/>
  </si>
  <si>
    <t>閲覧席　51席</t>
    <rPh sb="0" eb="2">
      <t>エツラン</t>
    </rPh>
    <rPh sb="2" eb="3">
      <t>セキ</t>
    </rPh>
    <rPh sb="6" eb="7">
      <t>セキ</t>
    </rPh>
    <phoneticPr fontId="10"/>
  </si>
  <si>
    <t>駐車場　200台</t>
    <rPh sb="0" eb="3">
      <t>チュウシャジョウ</t>
    </rPh>
    <rPh sb="7" eb="8">
      <t>ダイ</t>
    </rPh>
    <phoneticPr fontId="10"/>
  </si>
  <si>
    <t>（ふれあい館と共有）</t>
    <rPh sb="5" eb="6">
      <t>カン</t>
    </rPh>
    <rPh sb="7" eb="9">
      <t>キョウユウ</t>
    </rPh>
    <phoneticPr fontId="10"/>
  </si>
  <si>
    <t>山田図書館</t>
    <rPh sb="0" eb="1">
      <t>ヤマ</t>
    </rPh>
    <rPh sb="1" eb="2">
      <t>タ</t>
    </rPh>
    <rPh sb="2" eb="5">
      <t>トショカン</t>
    </rPh>
    <phoneticPr fontId="15"/>
  </si>
  <si>
    <t>閲覧席　32席</t>
    <rPh sb="0" eb="2">
      <t>エツラン</t>
    </rPh>
    <rPh sb="2" eb="3">
      <t>セキ</t>
    </rPh>
    <rPh sb="6" eb="7">
      <t>セキ</t>
    </rPh>
    <phoneticPr fontId="10"/>
  </si>
  <si>
    <t>駐車場　12台</t>
    <rPh sb="0" eb="3">
      <t>チュウシャジョウ</t>
    </rPh>
    <rPh sb="6" eb="7">
      <t>ダイ</t>
    </rPh>
    <phoneticPr fontId="10"/>
  </si>
  <si>
    <t>細入図書館</t>
    <rPh sb="0" eb="2">
      <t>ホソイリ</t>
    </rPh>
    <rPh sb="2" eb="5">
      <t>トショカン</t>
    </rPh>
    <phoneticPr fontId="15"/>
  </si>
  <si>
    <t>閲覧席　39席</t>
    <rPh sb="0" eb="2">
      <t>エツラン</t>
    </rPh>
    <rPh sb="2" eb="3">
      <t>セキ</t>
    </rPh>
    <rPh sb="6" eb="7">
      <t>セキ</t>
    </rPh>
    <phoneticPr fontId="10"/>
  </si>
  <si>
    <t>　畳コーナー・ソファー</t>
    <rPh sb="1" eb="2">
      <t>タタミ</t>
    </rPh>
    <phoneticPr fontId="10"/>
  </si>
  <si>
    <t>駐車場　9台</t>
    <rPh sb="0" eb="3">
      <t>チュウシャジョウ</t>
    </rPh>
    <rPh sb="5" eb="6">
      <t>ダイ</t>
    </rPh>
    <phoneticPr fontId="10"/>
  </si>
  <si>
    <t>（３）分館</t>
    <rPh sb="3" eb="4">
      <t>ブン</t>
    </rPh>
    <rPh sb="4" eb="5">
      <t>カン</t>
    </rPh>
    <phoneticPr fontId="10"/>
  </si>
  <si>
    <t>平成17年 4月
新築移転</t>
    <rPh sb="9" eb="11">
      <t>シンチク</t>
    </rPh>
    <rPh sb="11" eb="13">
      <t>イテン</t>
    </rPh>
    <phoneticPr fontId="15"/>
  </si>
  <si>
    <t>平成 5年10月
新築移転</t>
    <rPh sb="9" eb="11">
      <t>シンチク</t>
    </rPh>
    <rPh sb="11" eb="13">
      <t>イテン</t>
    </rPh>
    <phoneticPr fontId="15"/>
  </si>
  <si>
    <t>平成24年 5月
新築移転</t>
    <rPh sb="9" eb="11">
      <t>シンチク</t>
    </rPh>
    <rPh sb="11" eb="13">
      <t>イテン</t>
    </rPh>
    <phoneticPr fontId="15"/>
  </si>
  <si>
    <t>図書館施設は本館1館、地域館6館、分館等18館、自動車文庫3台、連絡配本車1台となる。</t>
    <phoneticPr fontId="10"/>
  </si>
  <si>
    <t>本館、開館日を見直し、月曜・祝日開館を開始。</t>
    <phoneticPr fontId="10"/>
  </si>
  <si>
    <t>富山市行政改革大綱を受け月岡分館、堀川南分館、藤ノ木分館、四方分館の運営委託を開始。</t>
    <phoneticPr fontId="10"/>
  </si>
  <si>
    <t>大広田分館、奥田北分館、東部分館の運営委託開始。</t>
    <rPh sb="0" eb="3">
      <t>オオヒロタ</t>
    </rPh>
    <rPh sb="3" eb="5">
      <t>ブンカン</t>
    </rPh>
    <rPh sb="6" eb="8">
      <t>オクダ</t>
    </rPh>
    <rPh sb="8" eb="9">
      <t>キタ</t>
    </rPh>
    <rPh sb="9" eb="11">
      <t>ブンカン</t>
    </rPh>
    <rPh sb="12" eb="14">
      <t>トウブ</t>
    </rPh>
    <rPh sb="14" eb="16">
      <t>ブンカン</t>
    </rPh>
    <rPh sb="17" eb="19">
      <t>ウンエイ</t>
    </rPh>
    <rPh sb="19" eb="21">
      <t>イタク</t>
    </rPh>
    <rPh sb="21" eb="23">
      <t>カイシ</t>
    </rPh>
    <phoneticPr fontId="10"/>
  </si>
  <si>
    <t>デジタル録音図書の貸出開始。</t>
    <rPh sb="4" eb="6">
      <t>ロクオン</t>
    </rPh>
    <rPh sb="6" eb="8">
      <t>トショ</t>
    </rPh>
    <rPh sb="9" eb="11">
      <t>カシダシ</t>
    </rPh>
    <rPh sb="11" eb="13">
      <t>カイシ</t>
    </rPh>
    <phoneticPr fontId="10"/>
  </si>
  <si>
    <t>新庄分館、豊田分館、蜷川分館の運営委託開始。</t>
    <rPh sb="0" eb="2">
      <t>シンジョウ</t>
    </rPh>
    <rPh sb="2" eb="4">
      <t>ブンカン</t>
    </rPh>
    <rPh sb="5" eb="7">
      <t>トヨタ</t>
    </rPh>
    <rPh sb="7" eb="9">
      <t>ブンカン</t>
    </rPh>
    <rPh sb="10" eb="12">
      <t>ニナガワ</t>
    </rPh>
    <rPh sb="12" eb="14">
      <t>ブンカン</t>
    </rPh>
    <rPh sb="15" eb="17">
      <t>ウンエイ</t>
    </rPh>
    <rPh sb="17" eb="19">
      <t>イタク</t>
    </rPh>
    <rPh sb="19" eb="21">
      <t>カイシ</t>
    </rPh>
    <phoneticPr fontId="10"/>
  </si>
  <si>
    <t>富山市子ども読書活動推進計画（第二次）策定。</t>
    <rPh sb="0" eb="3">
      <t>トヤマシ</t>
    </rPh>
    <rPh sb="3" eb="4">
      <t>コ</t>
    </rPh>
    <rPh sb="6" eb="8">
      <t>ドクショ</t>
    </rPh>
    <rPh sb="8" eb="10">
      <t>カツドウ</t>
    </rPh>
    <rPh sb="10" eb="12">
      <t>スイシン</t>
    </rPh>
    <rPh sb="12" eb="14">
      <t>ケイカク</t>
    </rPh>
    <rPh sb="15" eb="16">
      <t>ダイ</t>
    </rPh>
    <rPh sb="16" eb="17">
      <t>2</t>
    </rPh>
    <rPh sb="17" eb="18">
      <t>ジ</t>
    </rPh>
    <rPh sb="19" eb="21">
      <t>サクテイ</t>
    </rPh>
    <phoneticPr fontId="10"/>
  </si>
  <si>
    <t>図書館本館整備基本方針策定。</t>
    <rPh sb="5" eb="7">
      <t>セイビ</t>
    </rPh>
    <rPh sb="7" eb="9">
      <t>キホン</t>
    </rPh>
    <rPh sb="9" eb="11">
      <t>ホウシン</t>
    </rPh>
    <rPh sb="11" eb="13">
      <t>サクテイ</t>
    </rPh>
    <phoneticPr fontId="10"/>
  </si>
  <si>
    <t>こども図書館開館。</t>
    <rPh sb="3" eb="6">
      <t>トショカン</t>
    </rPh>
    <rPh sb="6" eb="8">
      <t>カイカン</t>
    </rPh>
    <phoneticPr fontId="10"/>
  </si>
  <si>
    <t>呉羽分館の運営委託及び月曜開館を開始。</t>
    <rPh sb="0" eb="2">
      <t>クレハ</t>
    </rPh>
    <rPh sb="2" eb="3">
      <t>ブン</t>
    </rPh>
    <rPh sb="3" eb="4">
      <t>カン</t>
    </rPh>
    <rPh sb="5" eb="7">
      <t>ウンエイ</t>
    </rPh>
    <rPh sb="7" eb="9">
      <t>イタク</t>
    </rPh>
    <rPh sb="9" eb="10">
      <t>オヨ</t>
    </rPh>
    <rPh sb="11" eb="13">
      <t>ゲツヨウ</t>
    </rPh>
    <rPh sb="13" eb="14">
      <t>カイ</t>
    </rPh>
    <rPh sb="14" eb="15">
      <t>カン</t>
    </rPh>
    <rPh sb="16" eb="18">
      <t>カイシ</t>
    </rPh>
    <phoneticPr fontId="10"/>
  </si>
  <si>
    <t>富山市子ども読書活動推進計画（第三次）策定。</t>
    <rPh sb="16" eb="17">
      <t>サン</t>
    </rPh>
    <phoneticPr fontId="10"/>
  </si>
  <si>
    <t>八尾福島分館閉館。</t>
    <rPh sb="0" eb="2">
      <t>ヤツオ</t>
    </rPh>
    <rPh sb="2" eb="4">
      <t>フクジマ</t>
    </rPh>
    <rPh sb="4" eb="5">
      <t>ブン</t>
    </rPh>
    <rPh sb="5" eb="6">
      <t>カン</t>
    </rPh>
    <rPh sb="6" eb="8">
      <t>ヘイカン</t>
    </rPh>
    <phoneticPr fontId="10"/>
  </si>
  <si>
    <t>水橋分館、堀川分館、山室分館、八尾東町分館の運営委託開始。</t>
    <rPh sb="0" eb="2">
      <t>ミズハシ</t>
    </rPh>
    <rPh sb="2" eb="3">
      <t>ブン</t>
    </rPh>
    <rPh sb="3" eb="4">
      <t>カン</t>
    </rPh>
    <rPh sb="5" eb="7">
      <t>ホリカワ</t>
    </rPh>
    <rPh sb="7" eb="8">
      <t>ブン</t>
    </rPh>
    <rPh sb="8" eb="9">
      <t>カン</t>
    </rPh>
    <rPh sb="10" eb="12">
      <t>ヤマムロ</t>
    </rPh>
    <rPh sb="12" eb="13">
      <t>ブン</t>
    </rPh>
    <rPh sb="13" eb="14">
      <t>カン</t>
    </rPh>
    <rPh sb="15" eb="17">
      <t>ヤツオ</t>
    </rPh>
    <rPh sb="17" eb="18">
      <t>ヒガシ</t>
    </rPh>
    <rPh sb="18" eb="19">
      <t>マチ</t>
    </rPh>
    <rPh sb="19" eb="20">
      <t>ブン</t>
    </rPh>
    <rPh sb="20" eb="21">
      <t>カン</t>
    </rPh>
    <rPh sb="22" eb="24">
      <t>ウンエイ</t>
    </rPh>
    <rPh sb="24" eb="26">
      <t>イタク</t>
    </rPh>
    <rPh sb="26" eb="28">
      <t>カイシ</t>
    </rPh>
    <phoneticPr fontId="10"/>
  </si>
  <si>
    <t>（１）平成17年市町村合併前</t>
    <rPh sb="3" eb="5">
      <t>ヘイセイ</t>
    </rPh>
    <rPh sb="7" eb="8">
      <t>ネン</t>
    </rPh>
    <rPh sb="8" eb="11">
      <t>シチョウソン</t>
    </rPh>
    <rPh sb="11" eb="13">
      <t>ガッペイ</t>
    </rPh>
    <phoneticPr fontId="10"/>
  </si>
  <si>
    <t>≪富山市≫</t>
  </si>
  <si>
    <t>1909年（Ｍ42年）10月／</t>
    <phoneticPr fontId="10"/>
  </si>
  <si>
    <t>皇太子行啓記念として富山市立図書館が開館。</t>
    <phoneticPr fontId="10"/>
  </si>
  <si>
    <t>図書館令の改正により富山県中央図書館に指定。</t>
    <phoneticPr fontId="10"/>
  </si>
  <si>
    <t>1943年（Ｓ18年） 4月／</t>
    <phoneticPr fontId="10"/>
  </si>
  <si>
    <t>富山県立図書館に併合。</t>
    <phoneticPr fontId="10"/>
  </si>
  <si>
    <t>1970年（Ｓ45年） 6月／</t>
    <phoneticPr fontId="10"/>
  </si>
  <si>
    <t>1971年（Ｓ46年）10月／</t>
    <phoneticPr fontId="10"/>
  </si>
  <si>
    <t>1972年（Ｓ47年） 6月／</t>
    <phoneticPr fontId="10"/>
  </si>
  <si>
    <t>文部省委嘱事業「図書館サービス網整備方策」の研究委員会を発足。</t>
    <phoneticPr fontId="10"/>
  </si>
  <si>
    <t>1972年（Ｓ47年） 9月／</t>
    <phoneticPr fontId="10"/>
  </si>
  <si>
    <t>1973年（Ｓ48年）11月／</t>
    <phoneticPr fontId="10"/>
  </si>
  <si>
    <t>視覚障害者に対する録音（音訳）図書の郵送サービスを開始。</t>
    <phoneticPr fontId="10"/>
  </si>
  <si>
    <t>1976年（Ｓ51年） 1月／</t>
    <phoneticPr fontId="10"/>
  </si>
  <si>
    <t>中央館及び分館間の連絡配本業務を開始。</t>
    <phoneticPr fontId="10"/>
  </si>
  <si>
    <t>1979年（Ｓ54年） 5月／</t>
    <phoneticPr fontId="10"/>
  </si>
  <si>
    <t>身体障害者に対する書籍小包郵送のサービスを開始。</t>
    <phoneticPr fontId="10"/>
  </si>
  <si>
    <t>1989年（Ｈ元年） 9月／</t>
    <phoneticPr fontId="10"/>
  </si>
  <si>
    <t>図書館コンピュータシステムの稼動。</t>
    <phoneticPr fontId="10"/>
  </si>
  <si>
    <t>翁久允文庫開設。</t>
    <rPh sb="0" eb="1">
      <t>オキナ</t>
    </rPh>
    <rPh sb="1" eb="2">
      <t>ヒサ</t>
    </rPh>
    <rPh sb="2" eb="3">
      <t>マコト</t>
    </rPh>
    <rPh sb="3" eb="5">
      <t>ブンコ</t>
    </rPh>
    <rPh sb="5" eb="7">
      <t>カイセツ</t>
    </rPh>
    <phoneticPr fontId="10"/>
  </si>
  <si>
    <t>1999年（Ｈ11年）11月／</t>
    <rPh sb="4" eb="5">
      <t>ネン</t>
    </rPh>
    <rPh sb="9" eb="10">
      <t>ネン</t>
    </rPh>
    <rPh sb="13" eb="14">
      <t>ガツ</t>
    </rPh>
    <phoneticPr fontId="10"/>
  </si>
  <si>
    <t>山田孝雄文庫開設。</t>
    <rPh sb="0" eb="2">
      <t>ヤマダ</t>
    </rPh>
    <rPh sb="2" eb="4">
      <t>タカオ</t>
    </rPh>
    <rPh sb="4" eb="6">
      <t>ブンコ</t>
    </rPh>
    <rPh sb="6" eb="8">
      <t>カイセツ</t>
    </rPh>
    <phoneticPr fontId="10"/>
  </si>
  <si>
    <t>2003年（Ｈ15年）12月／</t>
    <phoneticPr fontId="10"/>
  </si>
  <si>
    <t>2004年（Ｈ16年）10月／</t>
    <phoneticPr fontId="10"/>
  </si>
  <si>
    <t>富山市子ども読書活動推進計画の策定。</t>
    <phoneticPr fontId="10"/>
  </si>
  <si>
    <t>≪大沢野町≫</t>
  </si>
  <si>
    <t>大沢野小学校に併設し大沢野村立図書館を開館。</t>
    <phoneticPr fontId="10"/>
  </si>
  <si>
    <t>1951年（Ｓ26年） 4月／</t>
    <phoneticPr fontId="10"/>
  </si>
  <si>
    <t>1974年（Ｓ49年） 2月／</t>
    <phoneticPr fontId="10"/>
  </si>
  <si>
    <t>図書館コンピュータシステムの稼動。</t>
  </si>
  <si>
    <t>≪大山町≫</t>
  </si>
  <si>
    <t>1955年（Ｓ30年） 4月／</t>
    <phoneticPr fontId="10"/>
  </si>
  <si>
    <t>昭和の大合併により役場2階に大山町立図書館を開館。</t>
    <phoneticPr fontId="10"/>
  </si>
  <si>
    <t>1962年（Ｓ37年） 5月／</t>
    <phoneticPr fontId="10"/>
  </si>
  <si>
    <t>1965年（Ｓ40年） 9月／</t>
    <phoneticPr fontId="10"/>
  </si>
  <si>
    <t>1966年（Ｓ41年） 3月／</t>
    <phoneticPr fontId="10"/>
  </si>
  <si>
    <t>1981年（Ｓ56年）11月／</t>
    <phoneticPr fontId="10"/>
  </si>
  <si>
    <t>1998年（Ｈ10年） 5月／</t>
    <phoneticPr fontId="10"/>
  </si>
  <si>
    <t>図書館コンピュータシステムの稼動。</t>
    <phoneticPr fontId="10"/>
  </si>
  <si>
    <t>≪八尾町≫</t>
  </si>
  <si>
    <t>1938年（Ｓ13年） 4月／</t>
    <phoneticPr fontId="10"/>
  </si>
  <si>
    <t>八尾青年会と婦人会で開設した図書館を八尾町へ移管。</t>
    <phoneticPr fontId="10"/>
  </si>
  <si>
    <t>1940年（Ｓ15年） 4月／</t>
    <phoneticPr fontId="10"/>
  </si>
  <si>
    <t>1958年（Ｓ33年）12月／</t>
    <phoneticPr fontId="10"/>
  </si>
  <si>
    <t>中央公民館（東町）の完成に伴い同館に併設。</t>
    <phoneticPr fontId="10"/>
  </si>
  <si>
    <t>1974年（Ｓ49年） 3月／</t>
    <phoneticPr fontId="10"/>
  </si>
  <si>
    <t>1980年（Ｓ55年） 7月／</t>
    <phoneticPr fontId="10"/>
  </si>
  <si>
    <t>八尾町立福島分館を開館。</t>
    <phoneticPr fontId="10"/>
  </si>
  <si>
    <t>1998年（Ｈ10年） 4月／</t>
    <phoneticPr fontId="10"/>
  </si>
  <si>
    <t>図書館コンピュータシステムを稼動。</t>
    <phoneticPr fontId="10"/>
  </si>
  <si>
    <t>2000年（Ｈ12年） 4月／</t>
    <phoneticPr fontId="10"/>
  </si>
  <si>
    <t>八尾町立図書館ほんの森を開館し本館とする。</t>
    <phoneticPr fontId="10"/>
  </si>
  <si>
    <t>2003年（Ｈ15年） 3月／</t>
    <phoneticPr fontId="10"/>
  </si>
  <si>
    <t>≪婦中町≫</t>
  </si>
  <si>
    <t>1975年（Ｓ50年） 7月／</t>
    <phoneticPr fontId="10"/>
  </si>
  <si>
    <t>婦中町立図書館を開館。</t>
    <phoneticPr fontId="10"/>
  </si>
  <si>
    <t>1983年（Ｓ58年） 5月／</t>
    <phoneticPr fontId="10"/>
  </si>
  <si>
    <t>1998年（Ｈ10年）11月／</t>
    <phoneticPr fontId="10"/>
  </si>
  <si>
    <t>≪山田村≫</t>
  </si>
  <si>
    <t>山田村中央公民館に図書室を開設。</t>
    <phoneticPr fontId="10"/>
  </si>
  <si>
    <t>1981年（Ｓ56年） 4月／</t>
    <phoneticPr fontId="10"/>
  </si>
  <si>
    <t>≪細入村≫</t>
  </si>
  <si>
    <t>1981年（Ｓ56年） 7月／</t>
    <phoneticPr fontId="10"/>
  </si>
  <si>
    <t>1986年（Ｓ61年） 4月／</t>
    <phoneticPr fontId="10"/>
  </si>
  <si>
    <t>館長</t>
    <rPh sb="0" eb="2">
      <t>カンチョウ</t>
    </rPh>
    <phoneticPr fontId="10"/>
  </si>
  <si>
    <t>副館長</t>
    <rPh sb="0" eb="3">
      <t>フクカンチョウ</t>
    </rPh>
    <phoneticPr fontId="10"/>
  </si>
  <si>
    <t>水橋分館（運営委託）</t>
    <rPh sb="5" eb="7">
      <t>ウンエイ</t>
    </rPh>
    <rPh sb="7" eb="9">
      <t>イタク</t>
    </rPh>
    <phoneticPr fontId="10"/>
  </si>
  <si>
    <t>呉羽分館（運営委託）</t>
    <rPh sb="0" eb="2">
      <t>クレハ</t>
    </rPh>
    <rPh sb="2" eb="4">
      <t>ブンカン</t>
    </rPh>
    <rPh sb="5" eb="7">
      <t>ウンエイ</t>
    </rPh>
    <rPh sb="7" eb="9">
      <t>イタク</t>
    </rPh>
    <phoneticPr fontId="10"/>
  </si>
  <si>
    <t>豊田分館（運営委託）</t>
    <rPh sb="5" eb="7">
      <t>ウンエイ</t>
    </rPh>
    <phoneticPr fontId="10"/>
  </si>
  <si>
    <t>藤ノ木分館（運営委託）</t>
    <rPh sb="6" eb="8">
      <t>ウンエイ</t>
    </rPh>
    <phoneticPr fontId="10"/>
  </si>
  <si>
    <t>蜷川分館（運営委託）</t>
    <rPh sb="5" eb="7">
      <t>ウンエイ</t>
    </rPh>
    <rPh sb="7" eb="9">
      <t>イタク</t>
    </rPh>
    <phoneticPr fontId="10"/>
  </si>
  <si>
    <t>月岡分館（運営委託）</t>
    <rPh sb="5" eb="7">
      <t>ウンエイ</t>
    </rPh>
    <phoneticPr fontId="10"/>
  </si>
  <si>
    <t>大広田分館（運営委託）</t>
    <rPh sb="6" eb="8">
      <t>ウンエイ</t>
    </rPh>
    <phoneticPr fontId="10"/>
  </si>
  <si>
    <t>新庄分館（運営委託）</t>
    <rPh sb="0" eb="2">
      <t>シンジョウ</t>
    </rPh>
    <rPh sb="2" eb="4">
      <t>ブンカン</t>
    </rPh>
    <rPh sb="5" eb="7">
      <t>ウンエイ</t>
    </rPh>
    <phoneticPr fontId="10"/>
  </si>
  <si>
    <t>奥田北分館（運営委託）</t>
    <rPh sb="6" eb="8">
      <t>ウンエイ</t>
    </rPh>
    <phoneticPr fontId="10"/>
  </si>
  <si>
    <t>四方分館（運営委託）</t>
    <rPh sb="5" eb="7">
      <t>ウンエイ</t>
    </rPh>
    <phoneticPr fontId="10"/>
  </si>
  <si>
    <t>堀川分館（運営委託）</t>
    <rPh sb="5" eb="7">
      <t>ウンエイ</t>
    </rPh>
    <rPh sb="7" eb="9">
      <t>イタク</t>
    </rPh>
    <phoneticPr fontId="10"/>
  </si>
  <si>
    <t>堀川南分館（運営委託）</t>
    <rPh sb="6" eb="8">
      <t>ウンエイ</t>
    </rPh>
    <phoneticPr fontId="10"/>
  </si>
  <si>
    <t>山室分館（運営委託）</t>
    <rPh sb="5" eb="7">
      <t>ウンエイ</t>
    </rPh>
    <rPh sb="7" eb="9">
      <t>イタク</t>
    </rPh>
    <phoneticPr fontId="10"/>
  </si>
  <si>
    <t>東部分館（運営委託）</t>
    <rPh sb="5" eb="7">
      <t>ウンエイ</t>
    </rPh>
    <phoneticPr fontId="10"/>
  </si>
  <si>
    <t>八尾東町分館（運営委託）</t>
    <rPh sb="0" eb="2">
      <t>ヤツオ</t>
    </rPh>
    <rPh sb="2" eb="3">
      <t>ヒガシ</t>
    </rPh>
    <rPh sb="3" eb="4">
      <t>マチ</t>
    </rPh>
    <rPh sb="4" eb="6">
      <t>ブンカン</t>
    </rPh>
    <rPh sb="7" eb="9">
      <t>ウンエイ</t>
    </rPh>
    <rPh sb="9" eb="11">
      <t>イタク</t>
    </rPh>
    <phoneticPr fontId="10"/>
  </si>
  <si>
    <t>とやま駅南図書館（運営委託）</t>
    <rPh sb="3" eb="4">
      <t>エキ</t>
    </rPh>
    <rPh sb="4" eb="5">
      <t>ミナミ</t>
    </rPh>
    <rPh sb="5" eb="8">
      <t>トショカン</t>
    </rPh>
    <phoneticPr fontId="10"/>
  </si>
  <si>
    <t>正規職員</t>
    <phoneticPr fontId="10"/>
  </si>
  <si>
    <t>副主幹</t>
    <rPh sb="0" eb="1">
      <t>フク</t>
    </rPh>
    <rPh sb="1" eb="3">
      <t>シュカン</t>
    </rPh>
    <phoneticPr fontId="10"/>
  </si>
  <si>
    <t>男</t>
    <rPh sb="0" eb="1">
      <t>オトコ</t>
    </rPh>
    <phoneticPr fontId="10"/>
  </si>
  <si>
    <t>女</t>
    <rPh sb="0" eb="1">
      <t>オンナ</t>
    </rPh>
    <phoneticPr fontId="10"/>
  </si>
  <si>
    <t>〃</t>
  </si>
  <si>
    <t>（５）音と映像資料充実事業費</t>
    <rPh sb="3" eb="4">
      <t>オト</t>
    </rPh>
    <rPh sb="5" eb="7">
      <t>エイゾウ</t>
    </rPh>
    <rPh sb="7" eb="9">
      <t>シリョウ</t>
    </rPh>
    <rPh sb="9" eb="11">
      <t>ジュウジツ</t>
    </rPh>
    <rPh sb="11" eb="14">
      <t>ジギョウヒ</t>
    </rPh>
    <phoneticPr fontId="10"/>
  </si>
  <si>
    <t>施設</t>
    <rPh sb="0" eb="2">
      <t>シセツ</t>
    </rPh>
    <phoneticPr fontId="10"/>
  </si>
  <si>
    <t>高齢者施設等</t>
    <rPh sb="0" eb="3">
      <t>コウレイシャ</t>
    </rPh>
    <rPh sb="3" eb="5">
      <t>シセツ</t>
    </rPh>
    <rPh sb="5" eb="6">
      <t>ナド</t>
    </rPh>
    <phoneticPr fontId="10"/>
  </si>
  <si>
    <t>病院等</t>
    <rPh sb="0" eb="2">
      <t>ビョウイン</t>
    </rPh>
    <rPh sb="2" eb="3">
      <t>ナド</t>
    </rPh>
    <phoneticPr fontId="10"/>
  </si>
  <si>
    <t>幼稚園
保育所
児童クラブ等</t>
    <rPh sb="0" eb="3">
      <t>ヨウチエン</t>
    </rPh>
    <rPh sb="4" eb="6">
      <t>ホイク</t>
    </rPh>
    <rPh sb="6" eb="7">
      <t>ショ</t>
    </rPh>
    <rPh sb="8" eb="10">
      <t>ジドウ</t>
    </rPh>
    <rPh sb="13" eb="14">
      <t>ナド</t>
    </rPh>
    <phoneticPr fontId="10"/>
  </si>
  <si>
    <t>読書グループ（読書会）</t>
    <rPh sb="0" eb="2">
      <t>ドクショ</t>
    </rPh>
    <rPh sb="7" eb="9">
      <t>ドクショ</t>
    </rPh>
    <rPh sb="9" eb="10">
      <t>カイ</t>
    </rPh>
    <phoneticPr fontId="10"/>
  </si>
  <si>
    <t>子ども読書支援グループ
（子ども文庫）</t>
    <rPh sb="0" eb="1">
      <t>コ</t>
    </rPh>
    <rPh sb="3" eb="5">
      <t>ドクショ</t>
    </rPh>
    <rPh sb="5" eb="7">
      <t>シエン</t>
    </rPh>
    <rPh sb="13" eb="14">
      <t>コ</t>
    </rPh>
    <rPh sb="16" eb="18">
      <t>ブンコ</t>
    </rPh>
    <phoneticPr fontId="10"/>
  </si>
  <si>
    <t>所蔵</t>
    <rPh sb="0" eb="2">
      <t>ショゾウ</t>
    </rPh>
    <phoneticPr fontId="10"/>
  </si>
  <si>
    <t>貸出</t>
    <rPh sb="0" eb="2">
      <t>カシダシ</t>
    </rPh>
    <phoneticPr fontId="10"/>
  </si>
  <si>
    <t>タイトル数</t>
    <rPh sb="4" eb="5">
      <t>スウ</t>
    </rPh>
    <phoneticPr fontId="10"/>
  </si>
  <si>
    <t>所蔵本数</t>
    <rPh sb="0" eb="2">
      <t>ショゾウ</t>
    </rPh>
    <rPh sb="2" eb="4">
      <t>ホンスウ</t>
    </rPh>
    <phoneticPr fontId="10"/>
  </si>
  <si>
    <t>貸出図書</t>
    <rPh sb="0" eb="2">
      <t>カシダシ</t>
    </rPh>
    <rPh sb="2" eb="4">
      <t>トショ</t>
    </rPh>
    <phoneticPr fontId="10"/>
  </si>
  <si>
    <t xml:space="preserve">   （冊）</t>
    <rPh sb="4" eb="5">
      <t>サツ</t>
    </rPh>
    <phoneticPr fontId="10"/>
  </si>
  <si>
    <t>　ア、目的</t>
    <rPh sb="3" eb="5">
      <t>モクテキ</t>
    </rPh>
    <phoneticPr fontId="10"/>
  </si>
  <si>
    <t>　イ、委員構成</t>
    <rPh sb="3" eb="5">
      <t>イイン</t>
    </rPh>
    <rPh sb="5" eb="7">
      <t>コウセイ</t>
    </rPh>
    <phoneticPr fontId="10"/>
  </si>
  <si>
    <t>生涯教育等有識者1名、図書館協議会委員1名、まちづくり団体関係者3名</t>
    <rPh sb="0" eb="2">
      <t>ショウガイ</t>
    </rPh>
    <rPh sb="2" eb="4">
      <t>キョウイク</t>
    </rPh>
    <rPh sb="4" eb="5">
      <t>トウ</t>
    </rPh>
    <rPh sb="5" eb="8">
      <t>ユウシキシャ</t>
    </rPh>
    <rPh sb="9" eb="10">
      <t>メイ</t>
    </rPh>
    <rPh sb="11" eb="13">
      <t>トショ</t>
    </rPh>
    <rPh sb="13" eb="14">
      <t>カン</t>
    </rPh>
    <rPh sb="14" eb="17">
      <t>キョウギカイ</t>
    </rPh>
    <rPh sb="17" eb="19">
      <t>イイン</t>
    </rPh>
    <rPh sb="20" eb="21">
      <t>メイ</t>
    </rPh>
    <rPh sb="27" eb="29">
      <t>ダンタイ</t>
    </rPh>
    <rPh sb="29" eb="32">
      <t>カンケイシャ</t>
    </rPh>
    <rPh sb="33" eb="34">
      <t>メイ</t>
    </rPh>
    <phoneticPr fontId="10"/>
  </si>
  <si>
    <t>項目</t>
    <rPh sb="0" eb="2">
      <t>コウモク</t>
    </rPh>
    <phoneticPr fontId="10"/>
  </si>
  <si>
    <t>実施回数</t>
    <rPh sb="0" eb="2">
      <t>ジッシ</t>
    </rPh>
    <rPh sb="2" eb="4">
      <t>カイスウ</t>
    </rPh>
    <phoneticPr fontId="10"/>
  </si>
  <si>
    <t>参加人数</t>
    <rPh sb="0" eb="2">
      <t>サンカ</t>
    </rPh>
    <rPh sb="2" eb="4">
      <t>ニンズウ</t>
    </rPh>
    <phoneticPr fontId="10"/>
  </si>
  <si>
    <t>講演会・講座</t>
    <rPh sb="0" eb="3">
      <t>コウエンカイ</t>
    </rPh>
    <rPh sb="4" eb="6">
      <t>コウザ</t>
    </rPh>
    <phoneticPr fontId="10"/>
  </si>
  <si>
    <t>児童向け行事・イベント</t>
    <rPh sb="0" eb="2">
      <t>ジドウ</t>
    </rPh>
    <rPh sb="2" eb="3">
      <t>ム</t>
    </rPh>
    <rPh sb="4" eb="6">
      <t>ギョウジ</t>
    </rPh>
    <phoneticPr fontId="10"/>
  </si>
  <si>
    <t>地域館行事</t>
    <rPh sb="0" eb="2">
      <t>チイキ</t>
    </rPh>
    <rPh sb="2" eb="3">
      <t>カン</t>
    </rPh>
    <rPh sb="3" eb="5">
      <t>ギョウジ</t>
    </rPh>
    <phoneticPr fontId="10"/>
  </si>
  <si>
    <t>小計</t>
    <rPh sb="0" eb="2">
      <t>ショウケイ</t>
    </rPh>
    <phoneticPr fontId="10"/>
  </si>
  <si>
    <t>相談会</t>
    <rPh sb="0" eb="3">
      <t>ソウダンカイ</t>
    </rPh>
    <phoneticPr fontId="10"/>
  </si>
  <si>
    <t>○合計</t>
    <rPh sb="1" eb="3">
      <t>ゴウケイ</t>
    </rPh>
    <phoneticPr fontId="10"/>
  </si>
  <si>
    <t>学校名</t>
  </si>
  <si>
    <t>西田地方</t>
  </si>
  <si>
    <t>水橋中部</t>
  </si>
  <si>
    <t>水橋西部</t>
  </si>
  <si>
    <t>堀川南</t>
  </si>
  <si>
    <t>学校名</t>
    <rPh sb="0" eb="2">
      <t>ガッコウ</t>
    </rPh>
    <rPh sb="2" eb="3">
      <t>メイ</t>
    </rPh>
    <phoneticPr fontId="10"/>
  </si>
  <si>
    <t>藤ノ木</t>
  </si>
  <si>
    <t>延巡回数
（延べ数）</t>
    <rPh sb="3" eb="4">
      <t>スウ</t>
    </rPh>
    <rPh sb="6" eb="7">
      <t>ノ</t>
    </rPh>
    <rPh sb="8" eb="9">
      <t>スウ</t>
    </rPh>
    <phoneticPr fontId="10"/>
  </si>
  <si>
    <t>2箇所</t>
    <rPh sb="1" eb="3">
      <t>カショ</t>
    </rPh>
    <phoneticPr fontId="10"/>
  </si>
  <si>
    <t>水橋西部</t>
    <rPh sb="2" eb="4">
      <t>セイブ</t>
    </rPh>
    <phoneticPr fontId="10"/>
  </si>
  <si>
    <t>水橋東部</t>
    <rPh sb="0" eb="1">
      <t>ミズ</t>
    </rPh>
    <rPh sb="1" eb="2">
      <t>ハシ</t>
    </rPh>
    <phoneticPr fontId="10"/>
  </si>
  <si>
    <t>おはなしポケット</t>
    <phoneticPr fontId="25"/>
  </si>
  <si>
    <t>おはなし会</t>
    <rPh sb="4" eb="5">
      <t>カイ</t>
    </rPh>
    <phoneticPr fontId="25"/>
  </si>
  <si>
    <t>その他イベント</t>
    <rPh sb="2" eb="3">
      <t>タ</t>
    </rPh>
    <phoneticPr fontId="25"/>
  </si>
  <si>
    <t>3歳以上を対象としたおはなし会</t>
    <rPh sb="1" eb="2">
      <t>サイ</t>
    </rPh>
    <rPh sb="2" eb="4">
      <t>イジョウ</t>
    </rPh>
    <rPh sb="5" eb="7">
      <t>タイショウ</t>
    </rPh>
    <rPh sb="14" eb="15">
      <t>カイ</t>
    </rPh>
    <phoneticPr fontId="25"/>
  </si>
  <si>
    <t>5歳以上を対象としたおはなし会</t>
    <rPh sb="1" eb="2">
      <t>サイ</t>
    </rPh>
    <rPh sb="2" eb="4">
      <t>イジョウ</t>
    </rPh>
    <rPh sb="5" eb="7">
      <t>タイショウ</t>
    </rPh>
    <rPh sb="14" eb="15">
      <t>カイ</t>
    </rPh>
    <phoneticPr fontId="25"/>
  </si>
  <si>
    <t>その他の地区</t>
    <rPh sb="2" eb="3">
      <t>タ</t>
    </rPh>
    <rPh sb="4" eb="6">
      <t>チク</t>
    </rPh>
    <phoneticPr fontId="10"/>
  </si>
  <si>
    <t>行事等協力団体関係者3名、行政関係者1名</t>
    <rPh sb="0" eb="3">
      <t>ギョウジナド</t>
    </rPh>
    <rPh sb="3" eb="5">
      <t>キョウリョク</t>
    </rPh>
    <rPh sb="5" eb="7">
      <t>ダンタイ</t>
    </rPh>
    <rPh sb="7" eb="10">
      <t>カンケイシャ</t>
    </rPh>
    <rPh sb="11" eb="12">
      <t>メイ</t>
    </rPh>
    <rPh sb="13" eb="15">
      <t>ギョウセイ</t>
    </rPh>
    <rPh sb="15" eb="18">
      <t>カンケイシャ</t>
    </rPh>
    <rPh sb="19" eb="20">
      <t>メイ</t>
    </rPh>
    <phoneticPr fontId="10"/>
  </si>
  <si>
    <t>令和元年度</t>
    <rPh sb="0" eb="2">
      <t>レイワ</t>
    </rPh>
    <rPh sb="2" eb="4">
      <t>ガンネン</t>
    </rPh>
    <rPh sb="4" eb="5">
      <t>ド</t>
    </rPh>
    <phoneticPr fontId="20"/>
  </si>
  <si>
    <t>令和元年度</t>
    <rPh sb="0" eb="2">
      <t>レイワ</t>
    </rPh>
    <rPh sb="2" eb="4">
      <t>ガンネン</t>
    </rPh>
    <rPh sb="4" eb="5">
      <t>ド</t>
    </rPh>
    <phoneticPr fontId="10"/>
  </si>
  <si>
    <t>駅南　 1
こども 1</t>
    <rPh sb="0" eb="1">
      <t>エキ</t>
    </rPh>
    <rPh sb="1" eb="2">
      <t>ミナミ</t>
    </rPh>
    <phoneticPr fontId="10"/>
  </si>
  <si>
    <t>人口</t>
    <phoneticPr fontId="25"/>
  </si>
  <si>
    <t>世帯</t>
    <phoneticPr fontId="25"/>
  </si>
  <si>
    <t>面積</t>
    <phoneticPr fontId="25"/>
  </si>
  <si>
    <t>予算総額</t>
    <phoneticPr fontId="25"/>
  </si>
  <si>
    <t>図書館費</t>
    <phoneticPr fontId="25"/>
  </si>
  <si>
    <t>職員
（人）</t>
    <rPh sb="0" eb="2">
      <t>ショクイン</t>
    </rPh>
    <rPh sb="4" eb="5">
      <t>ヒト</t>
    </rPh>
    <phoneticPr fontId="15"/>
  </si>
  <si>
    <t>平成22年 1月
新築移転</t>
    <rPh sb="4" eb="5">
      <t>ネン</t>
    </rPh>
    <phoneticPr fontId="15"/>
  </si>
  <si>
    <t xml:space="preserve"> 電話  461-3200</t>
    <rPh sb="1" eb="3">
      <t>デンワ</t>
    </rPh>
    <phoneticPr fontId="15"/>
  </si>
  <si>
    <t>平成18年11月
改築</t>
    <rPh sb="9" eb="11">
      <t>カイチク</t>
    </rPh>
    <phoneticPr fontId="15"/>
  </si>
  <si>
    <t>昭和58年 4月
新築移転</t>
    <rPh sb="0" eb="2">
      <t>ショウワ</t>
    </rPh>
    <rPh sb="4" eb="5">
      <t>ネン</t>
    </rPh>
    <rPh sb="7" eb="8">
      <t>ガツ</t>
    </rPh>
    <phoneticPr fontId="15"/>
  </si>
  <si>
    <t>昭和56年10月
新築移転</t>
    <rPh sb="0" eb="2">
      <t>ショウワ</t>
    </rPh>
    <phoneticPr fontId="15"/>
  </si>
  <si>
    <t>平成 2年 7月
新築移転</t>
    <phoneticPr fontId="15"/>
  </si>
  <si>
    <t>（八尾コミュニティセンターと共有）</t>
    <rPh sb="1" eb="3">
      <t>ヤツオ</t>
    </rPh>
    <rPh sb="14" eb="16">
      <t>キョウユウ</t>
    </rPh>
    <phoneticPr fontId="10"/>
  </si>
  <si>
    <t>平成27年8月
新築移転</t>
    <rPh sb="0" eb="2">
      <t>ヘイセイ</t>
    </rPh>
    <rPh sb="4" eb="5">
      <t>ネン</t>
    </rPh>
    <rPh sb="6" eb="7">
      <t>ガツ</t>
    </rPh>
    <phoneticPr fontId="10"/>
  </si>
  <si>
    <t>6地域館は、月曜・祝日開館を開始。17分館は、日曜開館時間を半日から全日に拡充し、祝日開館を開始。</t>
    <rPh sb="1" eb="3">
      <t>チイキ</t>
    </rPh>
    <rPh sb="3" eb="4">
      <t>カン</t>
    </rPh>
    <rPh sb="19" eb="21">
      <t>ブンカン</t>
    </rPh>
    <rPh sb="23" eb="25">
      <t>ニチヨウ</t>
    </rPh>
    <rPh sb="25" eb="27">
      <t>カイカン</t>
    </rPh>
    <rPh sb="27" eb="29">
      <t>ジカン</t>
    </rPh>
    <rPh sb="30" eb="32">
      <t>ハンニチ</t>
    </rPh>
    <phoneticPr fontId="10"/>
  </si>
  <si>
    <t>総記</t>
    <rPh sb="0" eb="2">
      <t>ソウキ</t>
    </rPh>
    <phoneticPr fontId="10"/>
  </si>
  <si>
    <t>哲学</t>
    <rPh sb="0" eb="1">
      <t>テツ</t>
    </rPh>
    <rPh sb="1" eb="2">
      <t>ガク</t>
    </rPh>
    <phoneticPr fontId="10"/>
  </si>
  <si>
    <t>歴史</t>
    <rPh sb="0" eb="1">
      <t>レキ</t>
    </rPh>
    <rPh sb="1" eb="2">
      <t>シ</t>
    </rPh>
    <phoneticPr fontId="10"/>
  </si>
  <si>
    <t>工学</t>
    <rPh sb="0" eb="1">
      <t>コウ</t>
    </rPh>
    <rPh sb="1" eb="2">
      <t>ガク</t>
    </rPh>
    <phoneticPr fontId="10"/>
  </si>
  <si>
    <t>産業</t>
    <rPh sb="0" eb="1">
      <t>サン</t>
    </rPh>
    <rPh sb="1" eb="2">
      <t>ギョウ</t>
    </rPh>
    <phoneticPr fontId="10"/>
  </si>
  <si>
    <t>芸術</t>
    <rPh sb="0" eb="1">
      <t>ゲイ</t>
    </rPh>
    <rPh sb="1" eb="2">
      <t>ジュツ</t>
    </rPh>
    <phoneticPr fontId="10"/>
  </si>
  <si>
    <t>語学</t>
    <rPh sb="0" eb="1">
      <t>ゴ</t>
    </rPh>
    <rPh sb="1" eb="2">
      <t>ガク</t>
    </rPh>
    <phoneticPr fontId="10"/>
  </si>
  <si>
    <t>文学</t>
    <rPh sb="0" eb="1">
      <t>ブン</t>
    </rPh>
    <rPh sb="1" eb="2">
      <t>ガク</t>
    </rPh>
    <phoneticPr fontId="10"/>
  </si>
  <si>
    <t>洋書</t>
    <rPh sb="0" eb="1">
      <t>ヨウ</t>
    </rPh>
    <rPh sb="1" eb="2">
      <t>ショ</t>
    </rPh>
    <phoneticPr fontId="10"/>
  </si>
  <si>
    <t>和漢書</t>
    <rPh sb="0" eb="1">
      <t>ワ</t>
    </rPh>
    <rPh sb="1" eb="2">
      <t>カン</t>
    </rPh>
    <rPh sb="2" eb="3">
      <t>ショ</t>
    </rPh>
    <phoneticPr fontId="10"/>
  </si>
  <si>
    <t>地図</t>
    <rPh sb="0" eb="1">
      <t>チ</t>
    </rPh>
    <rPh sb="1" eb="2">
      <t>ズ</t>
    </rPh>
    <phoneticPr fontId="10"/>
  </si>
  <si>
    <t>総記</t>
    <rPh sb="0" eb="1">
      <t>フサ</t>
    </rPh>
    <rPh sb="1" eb="2">
      <t>キ</t>
    </rPh>
    <phoneticPr fontId="10"/>
  </si>
  <si>
    <t>紙芝居</t>
    <rPh sb="0" eb="1">
      <t>カミ</t>
    </rPh>
    <rPh sb="1" eb="2">
      <t>シバ</t>
    </rPh>
    <rPh sb="2" eb="3">
      <t>キョ</t>
    </rPh>
    <phoneticPr fontId="10"/>
  </si>
  <si>
    <t>絵本</t>
    <rPh sb="0" eb="1">
      <t>エ</t>
    </rPh>
    <rPh sb="1" eb="2">
      <t>ホン</t>
    </rPh>
    <phoneticPr fontId="10"/>
  </si>
  <si>
    <t>雑誌合計</t>
    <phoneticPr fontId="17"/>
  </si>
  <si>
    <t>総合計</t>
    <rPh sb="0" eb="1">
      <t>ソウ</t>
    </rPh>
    <rPh sb="1" eb="3">
      <t>ゴウケイ</t>
    </rPh>
    <phoneticPr fontId="10"/>
  </si>
  <si>
    <t>ＣＤ</t>
    <phoneticPr fontId="10"/>
  </si>
  <si>
    <t>一般雑誌</t>
    <rPh sb="0" eb="2">
      <t>イッパン</t>
    </rPh>
    <rPh sb="2" eb="4">
      <t>ザッシ</t>
    </rPh>
    <phoneticPr fontId="10"/>
  </si>
  <si>
    <t>児童雑誌</t>
    <rPh sb="0" eb="2">
      <t>ジドウ</t>
    </rPh>
    <rPh sb="2" eb="4">
      <t>ザッシ</t>
    </rPh>
    <phoneticPr fontId="10"/>
  </si>
  <si>
    <t>ビデオテープ</t>
    <phoneticPr fontId="10"/>
  </si>
  <si>
    <t>デジタル録音図書</t>
    <rPh sb="4" eb="5">
      <t>ロク</t>
    </rPh>
    <rPh sb="5" eb="6">
      <t>オン</t>
    </rPh>
    <rPh sb="6" eb="7">
      <t>ズ</t>
    </rPh>
    <rPh sb="7" eb="8">
      <t>ショ</t>
    </rPh>
    <phoneticPr fontId="10"/>
  </si>
  <si>
    <t>ＤＶＤ</t>
    <phoneticPr fontId="10"/>
  </si>
  <si>
    <t>図書合計</t>
    <phoneticPr fontId="17"/>
  </si>
  <si>
    <t>分館</t>
    <rPh sb="0" eb="1">
      <t>ブン</t>
    </rPh>
    <rPh sb="1" eb="2">
      <t>カン</t>
    </rPh>
    <phoneticPr fontId="10"/>
  </si>
  <si>
    <t>とやま
駅南図書館</t>
    <rPh sb="4" eb="5">
      <t>エキ</t>
    </rPh>
    <rPh sb="5" eb="6">
      <t>ミナミ</t>
    </rPh>
    <rPh sb="6" eb="9">
      <t>トショカン</t>
    </rPh>
    <phoneticPr fontId="10"/>
  </si>
  <si>
    <t>自動車文庫</t>
    <rPh sb="0" eb="1">
      <t>ジ</t>
    </rPh>
    <rPh sb="1" eb="2">
      <t>ドウ</t>
    </rPh>
    <rPh sb="2" eb="3">
      <t>クルマ</t>
    </rPh>
    <rPh sb="3" eb="4">
      <t>ブン</t>
    </rPh>
    <rPh sb="4" eb="5">
      <t>コ</t>
    </rPh>
    <phoneticPr fontId="10"/>
  </si>
  <si>
    <t>登録者（人）</t>
    <rPh sb="0" eb="1">
      <t>ノボル</t>
    </rPh>
    <rPh sb="1" eb="2">
      <t>ロク</t>
    </rPh>
    <rPh sb="2" eb="3">
      <t>シャ</t>
    </rPh>
    <rPh sb="4" eb="5">
      <t>ニン</t>
    </rPh>
    <phoneticPr fontId="10"/>
  </si>
  <si>
    <t>図書（冊）</t>
    <rPh sb="0" eb="1">
      <t>ズ</t>
    </rPh>
    <rPh sb="1" eb="2">
      <t>ショ</t>
    </rPh>
    <rPh sb="3" eb="4">
      <t>サツ</t>
    </rPh>
    <phoneticPr fontId="10"/>
  </si>
  <si>
    <t>八尾
東町</t>
    <rPh sb="0" eb="2">
      <t>ヤツオ</t>
    </rPh>
    <phoneticPr fontId="10"/>
  </si>
  <si>
    <t>自動車
文庫</t>
    <rPh sb="0" eb="3">
      <t>ジドウシャ</t>
    </rPh>
    <phoneticPr fontId="10"/>
  </si>
  <si>
    <t>八尾
ほんの森</t>
    <rPh sb="0" eb="1">
      <t>ハチ</t>
    </rPh>
    <rPh sb="1" eb="2">
      <t>オ</t>
    </rPh>
    <phoneticPr fontId="10"/>
  </si>
  <si>
    <t>（件）</t>
    <rPh sb="1" eb="2">
      <t>ケン</t>
    </rPh>
    <phoneticPr fontId="10"/>
  </si>
  <si>
    <t>音声読書機</t>
    <rPh sb="0" eb="2">
      <t>オンセイ</t>
    </rPh>
    <phoneticPr fontId="10"/>
  </si>
  <si>
    <t>拡大読書機</t>
    <rPh sb="0" eb="2">
      <t>カクダイ</t>
    </rPh>
    <phoneticPr fontId="10"/>
  </si>
  <si>
    <t>他館への貸出</t>
    <rPh sb="0" eb="1">
      <t>タ</t>
    </rPh>
    <rPh sb="1" eb="2">
      <t>カン</t>
    </rPh>
    <rPh sb="4" eb="6">
      <t>カシダシ</t>
    </rPh>
    <phoneticPr fontId="10"/>
  </si>
  <si>
    <t>他館より借受</t>
    <rPh sb="0" eb="1">
      <t>タ</t>
    </rPh>
    <rPh sb="1" eb="2">
      <t>カン</t>
    </rPh>
    <rPh sb="4" eb="6">
      <t>カリウケ</t>
    </rPh>
    <phoneticPr fontId="10"/>
  </si>
  <si>
    <t>⑤ 音訳ボランティア中級養成講座</t>
    <rPh sb="2" eb="4">
      <t>オンヤク</t>
    </rPh>
    <rPh sb="10" eb="12">
      <t>チュウキュウ</t>
    </rPh>
    <rPh sb="12" eb="14">
      <t>ヨウセイ</t>
    </rPh>
    <rPh sb="14" eb="16">
      <t>コウザ</t>
    </rPh>
    <phoneticPr fontId="10"/>
  </si>
  <si>
    <t>こども図書館（運営委託 とやま駅南図書館と兼務）</t>
    <rPh sb="3" eb="6">
      <t>トショカン</t>
    </rPh>
    <phoneticPr fontId="10"/>
  </si>
  <si>
    <t>平成25年3月
改修</t>
    <rPh sb="0" eb="2">
      <t>ヘイセイ</t>
    </rPh>
    <rPh sb="4" eb="5">
      <t>ネン</t>
    </rPh>
    <rPh sb="6" eb="7">
      <t>ガツ</t>
    </rPh>
    <phoneticPr fontId="10"/>
  </si>
  <si>
    <t>2005年（Ｈ17年） 4月／</t>
    <rPh sb="4" eb="5">
      <t>ネン</t>
    </rPh>
    <rPh sb="13" eb="14">
      <t>ガツ</t>
    </rPh>
    <phoneticPr fontId="10"/>
  </si>
  <si>
    <t>2006年（Ｈ18年） 6月／</t>
    <rPh sb="4" eb="5">
      <t>ネン</t>
    </rPh>
    <rPh sb="13" eb="14">
      <t>ガツ</t>
    </rPh>
    <phoneticPr fontId="25"/>
  </si>
  <si>
    <t>2007年（Ｈ19年） 1月／</t>
    <rPh sb="4" eb="5">
      <t>ネン</t>
    </rPh>
    <rPh sb="9" eb="10">
      <t>ネン</t>
    </rPh>
    <rPh sb="13" eb="14">
      <t>ガツ</t>
    </rPh>
    <phoneticPr fontId="25"/>
  </si>
  <si>
    <t>2008年（Ｈ20年） 2月／</t>
    <rPh sb="4" eb="5">
      <t>ネン</t>
    </rPh>
    <rPh sb="9" eb="10">
      <t>ネン</t>
    </rPh>
    <rPh sb="13" eb="14">
      <t>ガツ</t>
    </rPh>
    <phoneticPr fontId="25"/>
  </si>
  <si>
    <t>2009年（Ｈ21年） 1月／</t>
    <rPh sb="4" eb="5">
      <t>ネン</t>
    </rPh>
    <rPh sb="9" eb="10">
      <t>ネン</t>
    </rPh>
    <rPh sb="13" eb="14">
      <t>ガツ</t>
    </rPh>
    <phoneticPr fontId="25"/>
  </si>
  <si>
    <t>2010年（Ｈ22年） 1月／</t>
    <rPh sb="4" eb="5">
      <t>ネン</t>
    </rPh>
    <rPh sb="9" eb="10">
      <t>ネン</t>
    </rPh>
    <rPh sb="13" eb="14">
      <t>ガツ</t>
    </rPh>
    <phoneticPr fontId="25"/>
  </si>
  <si>
    <t>2011年（Ｈ23年） 5月／</t>
    <rPh sb="4" eb="5">
      <t>ネン</t>
    </rPh>
    <rPh sb="9" eb="10">
      <t>ネン</t>
    </rPh>
    <rPh sb="13" eb="14">
      <t>ガツ</t>
    </rPh>
    <phoneticPr fontId="25"/>
  </si>
  <si>
    <t>2012年（Ｈ24年） 5月／</t>
    <rPh sb="4" eb="5">
      <t>ネン</t>
    </rPh>
    <rPh sb="9" eb="10">
      <t>ネン</t>
    </rPh>
    <rPh sb="13" eb="14">
      <t>ガツ</t>
    </rPh>
    <phoneticPr fontId="25"/>
  </si>
  <si>
    <t>2013年（Ｈ25年） 3月／</t>
    <rPh sb="4" eb="5">
      <t>ネン</t>
    </rPh>
    <rPh sb="9" eb="10">
      <t>ネン</t>
    </rPh>
    <rPh sb="13" eb="14">
      <t>ガツ</t>
    </rPh>
    <phoneticPr fontId="25"/>
  </si>
  <si>
    <t>2014年（Ｈ26年） 4月／</t>
    <rPh sb="4" eb="5">
      <t>ネン</t>
    </rPh>
    <rPh sb="9" eb="10">
      <t>ネン</t>
    </rPh>
    <rPh sb="13" eb="14">
      <t>ガツ</t>
    </rPh>
    <phoneticPr fontId="25"/>
  </si>
  <si>
    <t>2015年（Ｈ27年） 3月／</t>
    <rPh sb="4" eb="5">
      <t>ネン</t>
    </rPh>
    <rPh sb="9" eb="10">
      <t>ネン</t>
    </rPh>
    <rPh sb="13" eb="14">
      <t>ガツ</t>
    </rPh>
    <phoneticPr fontId="25"/>
  </si>
  <si>
    <t>2016年（Ｈ28年） 5月／</t>
    <rPh sb="4" eb="5">
      <t>ネン</t>
    </rPh>
    <rPh sb="9" eb="10">
      <t>ネン</t>
    </rPh>
    <rPh sb="13" eb="14">
      <t>ガツ</t>
    </rPh>
    <phoneticPr fontId="25"/>
  </si>
  <si>
    <t>2017年（Ｈ29年）10月／</t>
    <rPh sb="4" eb="5">
      <t>ネン</t>
    </rPh>
    <rPh sb="9" eb="10">
      <t>ネン</t>
    </rPh>
    <rPh sb="13" eb="14">
      <t>ガツ</t>
    </rPh>
    <phoneticPr fontId="25"/>
  </si>
  <si>
    <t>船峅地区</t>
    <rPh sb="0" eb="1">
      <t>フナ</t>
    </rPh>
    <rPh sb="2" eb="3">
      <t>チ</t>
    </rPh>
    <rPh sb="3" eb="4">
      <t>ク</t>
    </rPh>
    <phoneticPr fontId="10"/>
  </si>
  <si>
    <t>新庄北</t>
    <rPh sb="0" eb="1">
      <t>シン</t>
    </rPh>
    <rPh sb="1" eb="2">
      <t>ショウ</t>
    </rPh>
    <rPh sb="2" eb="3">
      <t>キタ</t>
    </rPh>
    <phoneticPr fontId="10"/>
  </si>
  <si>
    <t>光陽</t>
    <rPh sb="0" eb="1">
      <t>ヒカリ</t>
    </rPh>
    <rPh sb="1" eb="2">
      <t>ヨウ</t>
    </rPh>
    <phoneticPr fontId="10"/>
  </si>
  <si>
    <t>上条</t>
    <rPh sb="0" eb="1">
      <t>ウエ</t>
    </rPh>
    <rPh sb="1" eb="2">
      <t>ジョウ</t>
    </rPh>
    <phoneticPr fontId="10"/>
  </si>
  <si>
    <t>三郷</t>
    <rPh sb="0" eb="1">
      <t>サン</t>
    </rPh>
    <rPh sb="1" eb="2">
      <t>ゴウ</t>
    </rPh>
    <phoneticPr fontId="10"/>
  </si>
  <si>
    <t>水橋東部</t>
    <rPh sb="0" eb="1">
      <t>ミズ</t>
    </rPh>
    <rPh sb="1" eb="2">
      <t>ハシ</t>
    </rPh>
    <rPh sb="2" eb="3">
      <t>ヒガシ</t>
    </rPh>
    <rPh sb="3" eb="4">
      <t>ブ</t>
    </rPh>
    <phoneticPr fontId="10"/>
  </si>
  <si>
    <t>水橋西部</t>
    <rPh sb="0" eb="1">
      <t>ミズ</t>
    </rPh>
    <rPh sb="1" eb="2">
      <t>ハシ</t>
    </rPh>
    <rPh sb="2" eb="3">
      <t>ニシ</t>
    </rPh>
    <rPh sb="3" eb="4">
      <t>ブ</t>
    </rPh>
    <phoneticPr fontId="10"/>
  </si>
  <si>
    <t>水橋中部</t>
    <rPh sb="0" eb="1">
      <t>ミズ</t>
    </rPh>
    <rPh sb="1" eb="2">
      <t>ハシ</t>
    </rPh>
    <rPh sb="2" eb="3">
      <t>ナカ</t>
    </rPh>
    <rPh sb="3" eb="4">
      <t>ブ</t>
    </rPh>
    <phoneticPr fontId="10"/>
  </si>
  <si>
    <t>池多</t>
    <rPh sb="0" eb="1">
      <t>イケ</t>
    </rPh>
    <rPh sb="1" eb="2">
      <t>タ</t>
    </rPh>
    <phoneticPr fontId="10"/>
  </si>
  <si>
    <t>老田</t>
  </si>
  <si>
    <t>老田</t>
    <rPh sb="0" eb="1">
      <t>ロウ</t>
    </rPh>
    <rPh sb="1" eb="2">
      <t>タ</t>
    </rPh>
    <phoneticPr fontId="10"/>
  </si>
  <si>
    <t>古沢</t>
  </si>
  <si>
    <t>古沢</t>
    <rPh sb="0" eb="1">
      <t>イニシエ</t>
    </rPh>
    <rPh sb="1" eb="2">
      <t>サワ</t>
    </rPh>
    <phoneticPr fontId="10"/>
  </si>
  <si>
    <t>寒江</t>
    <rPh sb="0" eb="1">
      <t>サム</t>
    </rPh>
    <rPh sb="1" eb="2">
      <t>エ</t>
    </rPh>
    <phoneticPr fontId="10"/>
  </si>
  <si>
    <t>長岡</t>
  </si>
  <si>
    <t>長岡</t>
    <rPh sb="0" eb="1">
      <t>チョウ</t>
    </rPh>
    <rPh sb="1" eb="2">
      <t>オカ</t>
    </rPh>
    <phoneticPr fontId="10"/>
  </si>
  <si>
    <t>呉羽</t>
  </si>
  <si>
    <t>呉羽</t>
    <rPh sb="0" eb="1">
      <t>クレ</t>
    </rPh>
    <rPh sb="1" eb="2">
      <t>ハネ</t>
    </rPh>
    <phoneticPr fontId="10"/>
  </si>
  <si>
    <t>倉垣</t>
  </si>
  <si>
    <t>倉垣</t>
    <rPh sb="0" eb="1">
      <t>クラ</t>
    </rPh>
    <rPh sb="1" eb="2">
      <t>カキ</t>
    </rPh>
    <phoneticPr fontId="10"/>
  </si>
  <si>
    <t>草島</t>
    <rPh sb="0" eb="1">
      <t>クサ</t>
    </rPh>
    <rPh sb="1" eb="2">
      <t>シマ</t>
    </rPh>
    <phoneticPr fontId="10"/>
  </si>
  <si>
    <t>児童</t>
    <rPh sb="0" eb="2">
      <t>ジドウ</t>
    </rPh>
    <phoneticPr fontId="10"/>
  </si>
  <si>
    <t>一般</t>
    <rPh sb="0" eb="2">
      <t>イッパン</t>
    </rPh>
    <phoneticPr fontId="10"/>
  </si>
  <si>
    <t>合計</t>
  </si>
  <si>
    <t>総曲輪</t>
    <rPh sb="0" eb="3">
      <t>ソウガワ</t>
    </rPh>
    <phoneticPr fontId="10"/>
  </si>
  <si>
    <t>愛宕</t>
    <rPh sb="0" eb="1">
      <t>アイ</t>
    </rPh>
    <rPh sb="1" eb="2">
      <t>アタゴ</t>
    </rPh>
    <phoneticPr fontId="10"/>
  </si>
  <si>
    <t>安野屋</t>
    <rPh sb="0" eb="1">
      <t>アン</t>
    </rPh>
    <rPh sb="1" eb="2">
      <t>ノ</t>
    </rPh>
    <rPh sb="2" eb="3">
      <t>ヤ</t>
    </rPh>
    <phoneticPr fontId="10"/>
  </si>
  <si>
    <t>八人町</t>
    <rPh sb="0" eb="1">
      <t>ハチ</t>
    </rPh>
    <rPh sb="1" eb="2">
      <t>ニン</t>
    </rPh>
    <rPh sb="2" eb="3">
      <t>マチ</t>
    </rPh>
    <phoneticPr fontId="10"/>
  </si>
  <si>
    <t>五番町</t>
    <rPh sb="0" eb="1">
      <t>ゴ</t>
    </rPh>
    <rPh sb="1" eb="2">
      <t>バン</t>
    </rPh>
    <rPh sb="2" eb="3">
      <t>マチ</t>
    </rPh>
    <phoneticPr fontId="10"/>
  </si>
  <si>
    <t>柳町</t>
  </si>
  <si>
    <t>柳町</t>
    <rPh sb="0" eb="1">
      <t>ヤナギ</t>
    </rPh>
    <rPh sb="1" eb="2">
      <t>マチ</t>
    </rPh>
    <phoneticPr fontId="10"/>
  </si>
  <si>
    <t>清水町</t>
    <rPh sb="0" eb="1">
      <t>シン</t>
    </rPh>
    <rPh sb="1" eb="2">
      <t>ミズ</t>
    </rPh>
    <rPh sb="2" eb="3">
      <t>マチ</t>
    </rPh>
    <phoneticPr fontId="10"/>
  </si>
  <si>
    <t>星井町</t>
    <rPh sb="0" eb="1">
      <t>ホシ</t>
    </rPh>
    <rPh sb="1" eb="2">
      <t>イ</t>
    </rPh>
    <rPh sb="2" eb="3">
      <t>マチ</t>
    </rPh>
    <phoneticPr fontId="10"/>
  </si>
  <si>
    <t>西田地方</t>
    <rPh sb="0" eb="1">
      <t>ニシ</t>
    </rPh>
    <rPh sb="1" eb="2">
      <t>タ</t>
    </rPh>
    <rPh sb="2" eb="3">
      <t>チ</t>
    </rPh>
    <rPh sb="3" eb="4">
      <t>カタ</t>
    </rPh>
    <phoneticPr fontId="10"/>
  </si>
  <si>
    <t>堀川</t>
  </si>
  <si>
    <t>堀川</t>
    <rPh sb="0" eb="1">
      <t>ホリ</t>
    </rPh>
    <rPh sb="1" eb="2">
      <t>カワ</t>
    </rPh>
    <phoneticPr fontId="10"/>
  </si>
  <si>
    <t>堀川南</t>
    <rPh sb="0" eb="1">
      <t>ホリ</t>
    </rPh>
    <rPh sb="1" eb="2">
      <t>カワ</t>
    </rPh>
    <rPh sb="2" eb="3">
      <t>ミナミ</t>
    </rPh>
    <phoneticPr fontId="10"/>
  </si>
  <si>
    <t>東部</t>
  </si>
  <si>
    <t>東部</t>
    <rPh sb="0" eb="1">
      <t>ヒガシ</t>
    </rPh>
    <rPh sb="1" eb="2">
      <t>ブ</t>
    </rPh>
    <phoneticPr fontId="10"/>
  </si>
  <si>
    <t>奥田</t>
    <rPh sb="0" eb="1">
      <t>オク</t>
    </rPh>
    <rPh sb="1" eb="2">
      <t>タ</t>
    </rPh>
    <phoneticPr fontId="10"/>
  </si>
  <si>
    <t>奥田北</t>
    <rPh sb="0" eb="1">
      <t>オク</t>
    </rPh>
    <rPh sb="1" eb="2">
      <t>タ</t>
    </rPh>
    <rPh sb="2" eb="3">
      <t>キタ</t>
    </rPh>
    <phoneticPr fontId="10"/>
  </si>
  <si>
    <t>桜谷</t>
  </si>
  <si>
    <t>桜谷</t>
    <rPh sb="0" eb="1">
      <t>サクラ</t>
    </rPh>
    <rPh sb="1" eb="2">
      <t>タニ</t>
    </rPh>
    <phoneticPr fontId="10"/>
  </si>
  <si>
    <t>五福</t>
  </si>
  <si>
    <t>五福</t>
    <rPh sb="0" eb="1">
      <t>ゴ</t>
    </rPh>
    <rPh sb="1" eb="2">
      <t>フク</t>
    </rPh>
    <phoneticPr fontId="10"/>
  </si>
  <si>
    <t>神明</t>
  </si>
  <si>
    <t>神明</t>
    <rPh sb="0" eb="1">
      <t>カミ</t>
    </rPh>
    <rPh sb="1" eb="2">
      <t>メイ</t>
    </rPh>
    <phoneticPr fontId="10"/>
  </si>
  <si>
    <t>岩瀬</t>
  </si>
  <si>
    <t>岩瀬</t>
    <rPh sb="0" eb="1">
      <t>イワ</t>
    </rPh>
    <rPh sb="1" eb="2">
      <t>セ</t>
    </rPh>
    <phoneticPr fontId="10"/>
  </si>
  <si>
    <t>萩浦</t>
    <rPh sb="0" eb="1">
      <t>ハギ</t>
    </rPh>
    <rPh sb="1" eb="2">
      <t>ウラ</t>
    </rPh>
    <phoneticPr fontId="10"/>
  </si>
  <si>
    <t>大広田</t>
    <rPh sb="0" eb="1">
      <t>ダイ</t>
    </rPh>
    <rPh sb="1" eb="2">
      <t>ヒロ</t>
    </rPh>
    <rPh sb="2" eb="3">
      <t>タ</t>
    </rPh>
    <phoneticPr fontId="10"/>
  </si>
  <si>
    <t>浜黒崎</t>
  </si>
  <si>
    <t>浜黒崎</t>
    <rPh sb="0" eb="1">
      <t>ハマ</t>
    </rPh>
    <rPh sb="1" eb="2">
      <t>クロ</t>
    </rPh>
    <rPh sb="2" eb="3">
      <t>ザキ</t>
    </rPh>
    <phoneticPr fontId="10"/>
  </si>
  <si>
    <t>針原</t>
  </si>
  <si>
    <t>針原</t>
    <rPh sb="0" eb="1">
      <t>ハリ</t>
    </rPh>
    <rPh sb="1" eb="2">
      <t>ハラ</t>
    </rPh>
    <phoneticPr fontId="10"/>
  </si>
  <si>
    <t>豊田</t>
  </si>
  <si>
    <t>豊田</t>
    <rPh sb="0" eb="1">
      <t>ユタカ</t>
    </rPh>
    <rPh sb="1" eb="2">
      <t>タ</t>
    </rPh>
    <phoneticPr fontId="10"/>
  </si>
  <si>
    <t>広田</t>
  </si>
  <si>
    <t>広田</t>
    <rPh sb="0" eb="1">
      <t>ヒロ</t>
    </rPh>
    <rPh sb="1" eb="2">
      <t>タ</t>
    </rPh>
    <phoneticPr fontId="10"/>
  </si>
  <si>
    <t>新庄</t>
  </si>
  <si>
    <t>新庄</t>
    <rPh sb="0" eb="1">
      <t>シン</t>
    </rPh>
    <rPh sb="1" eb="2">
      <t>ショウ</t>
    </rPh>
    <phoneticPr fontId="10"/>
  </si>
  <si>
    <t>山室</t>
  </si>
  <si>
    <t>山室</t>
    <rPh sb="0" eb="1">
      <t>ヤマ</t>
    </rPh>
    <rPh sb="1" eb="2">
      <t>シツ</t>
    </rPh>
    <phoneticPr fontId="10"/>
  </si>
  <si>
    <t>山室中部</t>
    <rPh sb="0" eb="1">
      <t>ヤマ</t>
    </rPh>
    <rPh sb="1" eb="2">
      <t>シツ</t>
    </rPh>
    <rPh sb="2" eb="3">
      <t>ナカ</t>
    </rPh>
    <rPh sb="3" eb="4">
      <t>ブ</t>
    </rPh>
    <phoneticPr fontId="10"/>
  </si>
  <si>
    <t>太田</t>
  </si>
  <si>
    <t>太田</t>
    <rPh sb="0" eb="1">
      <t>フトシ</t>
    </rPh>
    <rPh sb="1" eb="2">
      <t>タ</t>
    </rPh>
    <phoneticPr fontId="10"/>
  </si>
  <si>
    <t>蜷川</t>
  </si>
  <si>
    <t>蜷川</t>
    <rPh sb="0" eb="1">
      <t>ケン</t>
    </rPh>
    <rPh sb="1" eb="2">
      <t>カワ</t>
    </rPh>
    <phoneticPr fontId="10"/>
  </si>
  <si>
    <t>新保</t>
  </si>
  <si>
    <t>新保</t>
    <rPh sb="0" eb="1">
      <t>シン</t>
    </rPh>
    <rPh sb="1" eb="2">
      <t>ホ</t>
    </rPh>
    <phoneticPr fontId="10"/>
  </si>
  <si>
    <t>熊野</t>
  </si>
  <si>
    <t>熊野</t>
    <rPh sb="0" eb="1">
      <t>クマ</t>
    </rPh>
    <rPh sb="1" eb="2">
      <t>ノ</t>
    </rPh>
    <phoneticPr fontId="10"/>
  </si>
  <si>
    <t>月岡</t>
  </si>
  <si>
    <t>月岡</t>
    <rPh sb="0" eb="1">
      <t>ツキ</t>
    </rPh>
    <rPh sb="1" eb="2">
      <t>オカ</t>
    </rPh>
    <phoneticPr fontId="10"/>
  </si>
  <si>
    <t>四方</t>
  </si>
  <si>
    <t>四方</t>
    <rPh sb="0" eb="1">
      <t>シ</t>
    </rPh>
    <rPh sb="1" eb="2">
      <t>カタ</t>
    </rPh>
    <phoneticPr fontId="10"/>
  </si>
  <si>
    <t>八幡</t>
  </si>
  <si>
    <t>八幡</t>
    <rPh sb="0" eb="1">
      <t>ハチ</t>
    </rPh>
    <rPh sb="1" eb="2">
      <t>ハタ</t>
    </rPh>
    <phoneticPr fontId="10"/>
  </si>
  <si>
    <t>黒部市</t>
    <phoneticPr fontId="10"/>
  </si>
  <si>
    <t>魚津市</t>
    <rPh sb="0" eb="1">
      <t>ウオ</t>
    </rPh>
    <rPh sb="1" eb="2">
      <t>ツ</t>
    </rPh>
    <rPh sb="2" eb="3">
      <t>シ</t>
    </rPh>
    <phoneticPr fontId="10"/>
  </si>
  <si>
    <t>滑川市</t>
    <rPh sb="0" eb="1">
      <t>ナメラ</t>
    </rPh>
    <rPh sb="1" eb="2">
      <t>カワ</t>
    </rPh>
    <rPh sb="2" eb="3">
      <t>シ</t>
    </rPh>
    <phoneticPr fontId="10"/>
  </si>
  <si>
    <t>高岡市</t>
    <rPh sb="0" eb="1">
      <t>タカ</t>
    </rPh>
    <rPh sb="1" eb="2">
      <t>オカ</t>
    </rPh>
    <rPh sb="2" eb="3">
      <t>シ</t>
    </rPh>
    <phoneticPr fontId="10"/>
  </si>
  <si>
    <t>氷見市</t>
    <rPh sb="0" eb="1">
      <t>コオリ</t>
    </rPh>
    <rPh sb="1" eb="2">
      <t>ミ</t>
    </rPh>
    <rPh sb="2" eb="3">
      <t>シ</t>
    </rPh>
    <phoneticPr fontId="10"/>
  </si>
  <si>
    <t>小矢部市</t>
    <rPh sb="0" eb="1">
      <t>ショウ</t>
    </rPh>
    <rPh sb="1" eb="2">
      <t>ヤ</t>
    </rPh>
    <rPh sb="2" eb="3">
      <t>ブ</t>
    </rPh>
    <rPh sb="3" eb="4">
      <t>シ</t>
    </rPh>
    <phoneticPr fontId="10"/>
  </si>
  <si>
    <t>砺波市</t>
    <rPh sb="0" eb="1">
      <t>レイ</t>
    </rPh>
    <rPh sb="1" eb="2">
      <t>ナミ</t>
    </rPh>
    <rPh sb="2" eb="3">
      <t>シ</t>
    </rPh>
    <phoneticPr fontId="10"/>
  </si>
  <si>
    <t>南砺市</t>
    <rPh sb="0" eb="1">
      <t>ミナミ</t>
    </rPh>
    <rPh sb="1" eb="2">
      <t>レイ</t>
    </rPh>
    <rPh sb="2" eb="3">
      <t>シ</t>
    </rPh>
    <phoneticPr fontId="10"/>
  </si>
  <si>
    <t>射水市</t>
    <rPh sb="0" eb="1">
      <t>イ</t>
    </rPh>
    <rPh sb="1" eb="2">
      <t>ミズ</t>
    </rPh>
    <rPh sb="2" eb="3">
      <t>シ</t>
    </rPh>
    <phoneticPr fontId="10"/>
  </si>
  <si>
    <t>朝日町</t>
    <rPh sb="0" eb="1">
      <t>アサ</t>
    </rPh>
    <rPh sb="1" eb="2">
      <t>ヒ</t>
    </rPh>
    <rPh sb="2" eb="3">
      <t>マチ</t>
    </rPh>
    <phoneticPr fontId="10"/>
  </si>
  <si>
    <t>入善町</t>
    <rPh sb="0" eb="1">
      <t>イリ</t>
    </rPh>
    <rPh sb="1" eb="2">
      <t>ゼン</t>
    </rPh>
    <rPh sb="2" eb="3">
      <t>マチ</t>
    </rPh>
    <phoneticPr fontId="10"/>
  </si>
  <si>
    <t>上市町</t>
    <rPh sb="0" eb="1">
      <t>ウエ</t>
    </rPh>
    <rPh sb="1" eb="2">
      <t>シ</t>
    </rPh>
    <rPh sb="2" eb="3">
      <t>マチ</t>
    </rPh>
    <phoneticPr fontId="10"/>
  </si>
  <si>
    <t>立山町</t>
    <rPh sb="0" eb="1">
      <t>タテ</t>
    </rPh>
    <rPh sb="1" eb="2">
      <t>ヤマ</t>
    </rPh>
    <rPh sb="2" eb="3">
      <t>マチ</t>
    </rPh>
    <phoneticPr fontId="10"/>
  </si>
  <si>
    <t>舟橋村</t>
    <rPh sb="0" eb="1">
      <t>フネ</t>
    </rPh>
    <rPh sb="1" eb="2">
      <t>ハシ</t>
    </rPh>
    <rPh sb="2" eb="3">
      <t>ムラ</t>
    </rPh>
    <phoneticPr fontId="10"/>
  </si>
  <si>
    <t>県外</t>
    <rPh sb="0" eb="1">
      <t>ケン</t>
    </rPh>
    <rPh sb="1" eb="2">
      <t>ガイ</t>
    </rPh>
    <phoneticPr fontId="10"/>
  </si>
  <si>
    <t>児童</t>
    <phoneticPr fontId="10"/>
  </si>
  <si>
    <t>一般</t>
    <phoneticPr fontId="10"/>
  </si>
  <si>
    <t>合計</t>
    <phoneticPr fontId="10"/>
  </si>
  <si>
    <t>市内</t>
    <phoneticPr fontId="10"/>
  </si>
  <si>
    <t>市外</t>
    <phoneticPr fontId="10"/>
  </si>
  <si>
    <t>児童</t>
    <phoneticPr fontId="10"/>
  </si>
  <si>
    <t>一般</t>
    <phoneticPr fontId="10"/>
  </si>
  <si>
    <t>[市内登録者]</t>
    <rPh sb="1" eb="2">
      <t>シ</t>
    </rPh>
    <rPh sb="2" eb="3">
      <t>ナイ</t>
    </rPh>
    <rPh sb="3" eb="4">
      <t>ノボル</t>
    </rPh>
    <rPh sb="4" eb="5">
      <t>ロク</t>
    </rPh>
    <rPh sb="5" eb="6">
      <t>モノ</t>
    </rPh>
    <phoneticPr fontId="10"/>
  </si>
  <si>
    <t>大山</t>
    <rPh sb="0" eb="1">
      <t>ダイ</t>
    </rPh>
    <rPh sb="1" eb="2">
      <t>ヤマ</t>
    </rPh>
    <phoneticPr fontId="10"/>
  </si>
  <si>
    <t>婦中</t>
    <rPh sb="0" eb="1">
      <t>フ</t>
    </rPh>
    <rPh sb="1" eb="2">
      <t>ナカ</t>
    </rPh>
    <phoneticPr fontId="10"/>
  </si>
  <si>
    <t>山田</t>
    <rPh sb="0" eb="1">
      <t>ヤマ</t>
    </rPh>
    <rPh sb="1" eb="2">
      <t>タ</t>
    </rPh>
    <phoneticPr fontId="10"/>
  </si>
  <si>
    <t>細入</t>
    <rPh sb="0" eb="1">
      <t>ホソ</t>
    </rPh>
    <rPh sb="1" eb="2">
      <t>イ</t>
    </rPh>
    <phoneticPr fontId="10"/>
  </si>
  <si>
    <t>水橋</t>
  </si>
  <si>
    <t>合計</t>
    <rPh sb="0" eb="1">
      <t>ゴウ</t>
    </rPh>
    <rPh sb="1" eb="2">
      <t>ケイ</t>
    </rPh>
    <phoneticPr fontId="10"/>
  </si>
  <si>
    <t>校区</t>
  </si>
  <si>
    <t>八尾</t>
    <rPh sb="0" eb="1">
      <t>ハチ</t>
    </rPh>
    <rPh sb="1" eb="2">
      <t>オ</t>
    </rPh>
    <phoneticPr fontId="10"/>
  </si>
  <si>
    <t>細入</t>
    <rPh sb="0" eb="1">
      <t>ホソ</t>
    </rPh>
    <rPh sb="1" eb="2">
      <t>イリ</t>
    </rPh>
    <phoneticPr fontId="10"/>
  </si>
  <si>
    <t>本館</t>
  </si>
  <si>
    <t>本館</t>
    <rPh sb="0" eb="1">
      <t>ホン</t>
    </rPh>
    <phoneticPr fontId="10"/>
  </si>
  <si>
    <t>水橋</t>
    <rPh sb="0" eb="1">
      <t>ミズ</t>
    </rPh>
    <rPh sb="1" eb="2">
      <t>ハシ</t>
    </rPh>
    <phoneticPr fontId="10"/>
  </si>
  <si>
    <t>とやま駅南図書館</t>
    <rPh sb="3" eb="4">
      <t>エキ</t>
    </rPh>
    <rPh sb="4" eb="5">
      <t>ミナミ</t>
    </rPh>
    <rPh sb="5" eb="8">
      <t>トショカン</t>
    </rPh>
    <phoneticPr fontId="10"/>
  </si>
  <si>
    <t>豊田</t>
    <rPh sb="0" eb="1">
      <t>トヨ</t>
    </rPh>
    <rPh sb="1" eb="2">
      <t>タ</t>
    </rPh>
    <phoneticPr fontId="10"/>
  </si>
  <si>
    <t>蜷川</t>
    <rPh sb="0" eb="1">
      <t>ニナ</t>
    </rPh>
    <rPh sb="1" eb="2">
      <t>カワ</t>
    </rPh>
    <phoneticPr fontId="10"/>
  </si>
  <si>
    <t>芝園</t>
  </si>
  <si>
    <t>杉原</t>
  </si>
  <si>
    <t>速星</t>
  </si>
  <si>
    <t>朝日</t>
  </si>
  <si>
    <t>地域館</t>
  </si>
  <si>
    <t>分館</t>
  </si>
  <si>
    <t>配本車</t>
  </si>
  <si>
    <t>本館</t>
    <rPh sb="0" eb="1">
      <t>ホン</t>
    </rPh>
    <rPh sb="1" eb="2">
      <t>カン</t>
    </rPh>
    <phoneticPr fontId="15"/>
  </si>
  <si>
    <t>館長</t>
    <rPh sb="0" eb="1">
      <t>カン</t>
    </rPh>
    <rPh sb="1" eb="2">
      <t>チョウ</t>
    </rPh>
    <phoneticPr fontId="10"/>
  </si>
  <si>
    <t>係長</t>
    <rPh sb="0" eb="1">
      <t>カカリ</t>
    </rPh>
    <rPh sb="1" eb="2">
      <t>チョウ</t>
    </rPh>
    <phoneticPr fontId="10"/>
  </si>
  <si>
    <t>司書</t>
    <rPh sb="0" eb="1">
      <t>ツカサ</t>
    </rPh>
    <rPh sb="1" eb="2">
      <t>ショ</t>
    </rPh>
    <phoneticPr fontId="10"/>
  </si>
  <si>
    <t>分館等</t>
    <rPh sb="0" eb="1">
      <t>ブン</t>
    </rPh>
    <rPh sb="1" eb="2">
      <t>カン</t>
    </rPh>
    <rPh sb="2" eb="3">
      <t>トウ</t>
    </rPh>
    <phoneticPr fontId="10"/>
  </si>
  <si>
    <t>図書</t>
    <phoneticPr fontId="10"/>
  </si>
  <si>
    <t>水橋分館</t>
    <rPh sb="0" eb="1">
      <t>ミズ</t>
    </rPh>
    <rPh sb="1" eb="2">
      <t>ハシ</t>
    </rPh>
    <rPh sb="2" eb="3">
      <t>ブン</t>
    </rPh>
    <rPh sb="3" eb="4">
      <t>カン</t>
    </rPh>
    <phoneticPr fontId="10"/>
  </si>
  <si>
    <t>岩瀬分館</t>
    <rPh sb="0" eb="1">
      <t>イワ</t>
    </rPh>
    <rPh sb="1" eb="2">
      <t>セ</t>
    </rPh>
    <rPh sb="2" eb="3">
      <t>ブン</t>
    </rPh>
    <rPh sb="3" eb="4">
      <t>カン</t>
    </rPh>
    <phoneticPr fontId="10"/>
  </si>
  <si>
    <t>呉羽分館</t>
    <rPh sb="0" eb="1">
      <t>クレ</t>
    </rPh>
    <rPh sb="1" eb="2">
      <t>ハネ</t>
    </rPh>
    <rPh sb="2" eb="3">
      <t>ブン</t>
    </rPh>
    <rPh sb="3" eb="4">
      <t>カン</t>
    </rPh>
    <phoneticPr fontId="10"/>
  </si>
  <si>
    <t>豊田分館</t>
    <rPh sb="0" eb="1">
      <t>ユタカ</t>
    </rPh>
    <rPh sb="1" eb="2">
      <t>タ</t>
    </rPh>
    <rPh sb="2" eb="3">
      <t>ブン</t>
    </rPh>
    <rPh sb="3" eb="4">
      <t>カン</t>
    </rPh>
    <phoneticPr fontId="10"/>
  </si>
  <si>
    <t>藤ノ木分館</t>
    <rPh sb="0" eb="1">
      <t>フジ</t>
    </rPh>
    <rPh sb="2" eb="3">
      <t>キ</t>
    </rPh>
    <rPh sb="3" eb="4">
      <t>ブン</t>
    </rPh>
    <rPh sb="4" eb="5">
      <t>カン</t>
    </rPh>
    <phoneticPr fontId="10"/>
  </si>
  <si>
    <t>蜷川分館</t>
    <rPh sb="0" eb="1">
      <t>ニナ</t>
    </rPh>
    <rPh sb="1" eb="2">
      <t>カワ</t>
    </rPh>
    <rPh sb="2" eb="3">
      <t>ブン</t>
    </rPh>
    <rPh sb="3" eb="4">
      <t>カン</t>
    </rPh>
    <phoneticPr fontId="10"/>
  </si>
  <si>
    <t>月岡分館</t>
    <rPh sb="0" eb="1">
      <t>ツキ</t>
    </rPh>
    <rPh sb="1" eb="2">
      <t>オカ</t>
    </rPh>
    <rPh sb="2" eb="3">
      <t>ブン</t>
    </rPh>
    <rPh sb="3" eb="4">
      <t>カン</t>
    </rPh>
    <phoneticPr fontId="10"/>
  </si>
  <si>
    <t>大広田分館</t>
    <rPh sb="0" eb="1">
      <t>オオ</t>
    </rPh>
    <rPh sb="1" eb="2">
      <t>ヒロ</t>
    </rPh>
    <rPh sb="2" eb="3">
      <t>タ</t>
    </rPh>
    <rPh sb="3" eb="4">
      <t>ブン</t>
    </rPh>
    <rPh sb="4" eb="5">
      <t>カン</t>
    </rPh>
    <phoneticPr fontId="10"/>
  </si>
  <si>
    <t>大沢野図書館</t>
    <rPh sb="0" eb="1">
      <t>ダイ</t>
    </rPh>
    <rPh sb="1" eb="2">
      <t>サワ</t>
    </rPh>
    <rPh sb="2" eb="3">
      <t>ノ</t>
    </rPh>
    <rPh sb="3" eb="6">
      <t>トショカン</t>
    </rPh>
    <phoneticPr fontId="10"/>
  </si>
  <si>
    <t>大山図書館</t>
    <rPh sb="0" eb="1">
      <t>ダイ</t>
    </rPh>
    <rPh sb="1" eb="2">
      <t>ヤマ</t>
    </rPh>
    <rPh sb="2" eb="5">
      <t>トショカン</t>
    </rPh>
    <phoneticPr fontId="10"/>
  </si>
  <si>
    <t>婦中図書館</t>
    <rPh sb="0" eb="1">
      <t>フ</t>
    </rPh>
    <rPh sb="1" eb="2">
      <t>ナカ</t>
    </rPh>
    <rPh sb="2" eb="5">
      <t>トショカン</t>
    </rPh>
    <phoneticPr fontId="10"/>
  </si>
  <si>
    <t>山田図書館</t>
    <rPh sb="0" eb="1">
      <t>ヤマ</t>
    </rPh>
    <rPh sb="1" eb="2">
      <t>タ</t>
    </rPh>
    <rPh sb="2" eb="5">
      <t>トショカン</t>
    </rPh>
    <phoneticPr fontId="10"/>
  </si>
  <si>
    <t>細入図書館</t>
    <rPh sb="0" eb="1">
      <t>ホソ</t>
    </rPh>
    <rPh sb="1" eb="2">
      <t>イ</t>
    </rPh>
    <rPh sb="2" eb="5">
      <t>トショカン</t>
    </rPh>
    <phoneticPr fontId="10"/>
  </si>
  <si>
    <t>新庄分館</t>
    <rPh sb="0" eb="1">
      <t>シン</t>
    </rPh>
    <rPh sb="1" eb="2">
      <t>ショウ</t>
    </rPh>
    <rPh sb="2" eb="3">
      <t>ブン</t>
    </rPh>
    <rPh sb="3" eb="4">
      <t>カン</t>
    </rPh>
    <phoneticPr fontId="10"/>
  </si>
  <si>
    <t>奥田北分館</t>
    <rPh sb="0" eb="1">
      <t>オク</t>
    </rPh>
    <rPh sb="1" eb="2">
      <t>タ</t>
    </rPh>
    <rPh sb="2" eb="3">
      <t>キタ</t>
    </rPh>
    <rPh sb="3" eb="4">
      <t>ブン</t>
    </rPh>
    <rPh sb="4" eb="5">
      <t>カン</t>
    </rPh>
    <phoneticPr fontId="10"/>
  </si>
  <si>
    <t>四方分館</t>
    <rPh sb="0" eb="1">
      <t>４</t>
    </rPh>
    <rPh sb="1" eb="2">
      <t>カタ</t>
    </rPh>
    <rPh sb="2" eb="3">
      <t>ブン</t>
    </rPh>
    <rPh sb="3" eb="4">
      <t>カン</t>
    </rPh>
    <phoneticPr fontId="10"/>
  </si>
  <si>
    <t>堀川分館</t>
    <rPh sb="0" eb="1">
      <t>ホリ</t>
    </rPh>
    <rPh sb="1" eb="2">
      <t>カワ</t>
    </rPh>
    <rPh sb="2" eb="3">
      <t>ブン</t>
    </rPh>
    <rPh sb="3" eb="4">
      <t>カン</t>
    </rPh>
    <phoneticPr fontId="10"/>
  </si>
  <si>
    <t>堀川南分館</t>
    <rPh sb="0" eb="1">
      <t>ホリ</t>
    </rPh>
    <rPh sb="1" eb="2">
      <t>カワ</t>
    </rPh>
    <rPh sb="2" eb="3">
      <t>ミナミ</t>
    </rPh>
    <rPh sb="3" eb="4">
      <t>ブン</t>
    </rPh>
    <rPh sb="4" eb="5">
      <t>カン</t>
    </rPh>
    <phoneticPr fontId="10"/>
  </si>
  <si>
    <t>山室分館</t>
    <rPh sb="0" eb="1">
      <t>ヤマ</t>
    </rPh>
    <rPh sb="1" eb="2">
      <t>シツ</t>
    </rPh>
    <rPh sb="2" eb="3">
      <t>ブン</t>
    </rPh>
    <rPh sb="3" eb="4">
      <t>カン</t>
    </rPh>
    <phoneticPr fontId="10"/>
  </si>
  <si>
    <t>東部分館</t>
    <rPh sb="0" eb="1">
      <t>ヒガシ</t>
    </rPh>
    <rPh sb="1" eb="2">
      <t>ブ</t>
    </rPh>
    <rPh sb="2" eb="3">
      <t>ブン</t>
    </rPh>
    <rPh sb="3" eb="4">
      <t>カン</t>
    </rPh>
    <phoneticPr fontId="10"/>
  </si>
  <si>
    <t>職務</t>
  </si>
  <si>
    <t>委員</t>
  </si>
  <si>
    <t>氏名</t>
  </si>
  <si>
    <t>複写</t>
    <rPh sb="0" eb="1">
      <t>フク</t>
    </rPh>
    <rPh sb="1" eb="2">
      <t>シャ</t>
    </rPh>
    <phoneticPr fontId="10"/>
  </si>
  <si>
    <t>施設</t>
    <rPh sb="0" eb="1">
      <t>シ</t>
    </rPh>
    <rPh sb="1" eb="2">
      <t>セツ</t>
    </rPh>
    <phoneticPr fontId="10"/>
  </si>
  <si>
    <t>八尾図書館
ほんの森</t>
    <rPh sb="0" eb="1">
      <t>ハチ</t>
    </rPh>
    <rPh sb="1" eb="2">
      <t>オ</t>
    </rPh>
    <rPh sb="2" eb="5">
      <t>トショカン</t>
    </rPh>
    <rPh sb="9" eb="10">
      <t>モリ</t>
    </rPh>
    <phoneticPr fontId="10"/>
  </si>
  <si>
    <t>大沢野図書館</t>
    <rPh sb="0" eb="3">
      <t>オオサワノ</t>
    </rPh>
    <rPh sb="3" eb="6">
      <t>トショカン</t>
    </rPh>
    <phoneticPr fontId="10"/>
  </si>
  <si>
    <t>大山図書館</t>
    <rPh sb="0" eb="2">
      <t>オオヤマ</t>
    </rPh>
    <rPh sb="2" eb="5">
      <t>トショカン</t>
    </rPh>
    <phoneticPr fontId="10"/>
  </si>
  <si>
    <t>婦中図書館</t>
    <rPh sb="0" eb="2">
      <t>フチュウ</t>
    </rPh>
    <rPh sb="2" eb="5">
      <t>トショカン</t>
    </rPh>
    <phoneticPr fontId="10"/>
  </si>
  <si>
    <t>八尾東町分館</t>
    <rPh sb="0" eb="2">
      <t>ヤツオ</t>
    </rPh>
    <rPh sb="2" eb="3">
      <t>ヒガシ</t>
    </rPh>
    <rPh sb="3" eb="4">
      <t>マチ</t>
    </rPh>
    <rPh sb="4" eb="6">
      <t>ブンカン</t>
    </rPh>
    <phoneticPr fontId="10"/>
  </si>
  <si>
    <t>大山図書館</t>
    <rPh sb="0" eb="1">
      <t>オオ</t>
    </rPh>
    <rPh sb="1" eb="2">
      <t>ヤマ</t>
    </rPh>
    <rPh sb="2" eb="5">
      <t>トショカン</t>
    </rPh>
    <phoneticPr fontId="10"/>
  </si>
  <si>
    <t>婦中図書館</t>
    <rPh sb="0" eb="1">
      <t>フ</t>
    </rPh>
    <rPh sb="1" eb="2">
      <t>チュウ</t>
    </rPh>
    <rPh sb="2" eb="5">
      <t>トショカン</t>
    </rPh>
    <phoneticPr fontId="10"/>
  </si>
  <si>
    <t>○印：所蔵館</t>
  </si>
  <si>
    <t>小計</t>
    <rPh sb="0" eb="1">
      <t>ショウ</t>
    </rPh>
    <rPh sb="1" eb="2">
      <t>ケイ</t>
    </rPh>
    <phoneticPr fontId="10"/>
  </si>
  <si>
    <t>年度</t>
    <phoneticPr fontId="10"/>
  </si>
  <si>
    <t>合計</t>
    <rPh sb="0" eb="2">
      <t>ゴウケイ</t>
    </rPh>
    <phoneticPr fontId="22"/>
  </si>
  <si>
    <t>（単位：誌）</t>
    <rPh sb="4" eb="5">
      <t>シ</t>
    </rPh>
    <phoneticPr fontId="10"/>
  </si>
  <si>
    <t>図書コーナー</t>
    <rPh sb="0" eb="2">
      <t>トショ</t>
    </rPh>
    <phoneticPr fontId="10"/>
  </si>
  <si>
    <t>館名</t>
    <rPh sb="0" eb="2">
      <t>カンメイ</t>
    </rPh>
    <phoneticPr fontId="10"/>
  </si>
  <si>
    <t>館名</t>
    <rPh sb="0" eb="2">
      <t>カンメイ</t>
    </rPh>
    <phoneticPr fontId="22"/>
  </si>
  <si>
    <t>紙名</t>
    <rPh sb="0" eb="1">
      <t>カミ</t>
    </rPh>
    <rPh sb="1" eb="2">
      <t>メイ</t>
    </rPh>
    <phoneticPr fontId="10"/>
  </si>
  <si>
    <t>2号車</t>
    <rPh sb="1" eb="3">
      <t>ゴウシャ</t>
    </rPh>
    <phoneticPr fontId="10"/>
  </si>
  <si>
    <t>3号車</t>
    <rPh sb="1" eb="3">
      <t>ゴウシャ</t>
    </rPh>
    <phoneticPr fontId="10"/>
  </si>
  <si>
    <t>巡回箇所</t>
    <rPh sb="2" eb="4">
      <t>カショ</t>
    </rPh>
    <phoneticPr fontId="10"/>
  </si>
  <si>
    <t>他館への
貸出</t>
    <rPh sb="0" eb="1">
      <t>タ</t>
    </rPh>
    <rPh sb="1" eb="2">
      <t>カン</t>
    </rPh>
    <phoneticPr fontId="10"/>
  </si>
  <si>
    <t>（単位：点）</t>
    <rPh sb="1" eb="3">
      <t>タンイ</t>
    </rPh>
    <rPh sb="4" eb="5">
      <t>テン</t>
    </rPh>
    <phoneticPr fontId="23"/>
  </si>
  <si>
    <t>増減額
（Ａ）－（Ｂ）</t>
    <rPh sb="0" eb="3">
      <t>ゾウゲンガク</t>
    </rPh>
    <phoneticPr fontId="10"/>
  </si>
  <si>
    <t>　　① 報償費等</t>
    <rPh sb="6" eb="7">
      <t>ヒ</t>
    </rPh>
    <rPh sb="7" eb="8">
      <t>ナド</t>
    </rPh>
    <phoneticPr fontId="10"/>
  </si>
  <si>
    <t xml:space="preserve">　　③ 通信運搬費　　　　　　　　　　　　　 </t>
    <rPh sb="4" eb="6">
      <t>ツウシン</t>
    </rPh>
    <phoneticPr fontId="10"/>
  </si>
  <si>
    <t>　　① データ購入等消耗品費</t>
    <rPh sb="10" eb="13">
      <t>ショウモウヒン</t>
    </rPh>
    <rPh sb="13" eb="14">
      <t>ヒ</t>
    </rPh>
    <phoneticPr fontId="10"/>
  </si>
  <si>
    <t>　　③ システム保守等委託</t>
    <rPh sb="8" eb="10">
      <t>ホシュ</t>
    </rPh>
    <rPh sb="10" eb="11">
      <t>ナド</t>
    </rPh>
    <rPh sb="11" eb="13">
      <t>イタク</t>
    </rPh>
    <phoneticPr fontId="10"/>
  </si>
  <si>
    <t>　　④ システム機器等借上料</t>
    <rPh sb="8" eb="10">
      <t>キキ</t>
    </rPh>
    <phoneticPr fontId="10"/>
  </si>
  <si>
    <t>　　② 図書購入費（ＣＤ・ＤＶＤ）</t>
    <rPh sb="4" eb="6">
      <t>トショ</t>
    </rPh>
    <rPh sb="6" eb="9">
      <t>コウニュウヒ</t>
    </rPh>
    <phoneticPr fontId="10"/>
  </si>
  <si>
    <t>講座回数</t>
    <rPh sb="0" eb="2">
      <t>コウザ</t>
    </rPh>
    <rPh sb="2" eb="4">
      <t>カイスウ</t>
    </rPh>
    <phoneticPr fontId="10"/>
  </si>
  <si>
    <t>① 読書推進プログラムの展開</t>
    <rPh sb="2" eb="4">
      <t>ドクショ</t>
    </rPh>
    <rPh sb="4" eb="6">
      <t>スイシン</t>
    </rPh>
    <rPh sb="12" eb="14">
      <t>テンカイ</t>
    </rPh>
    <phoneticPr fontId="10"/>
  </si>
  <si>
    <t>② 図書館の運営</t>
    <rPh sb="2" eb="5">
      <t>トショカン</t>
    </rPh>
    <rPh sb="6" eb="8">
      <t>ウンエイ</t>
    </rPh>
    <phoneticPr fontId="10"/>
  </si>
  <si>
    <t>③ 蔵書の充実</t>
    <rPh sb="2" eb="4">
      <t>ゾウショ</t>
    </rPh>
    <rPh sb="5" eb="7">
      <t>ジュウジツ</t>
    </rPh>
    <phoneticPr fontId="10"/>
  </si>
  <si>
    <t>昭和48年 9月</t>
    <rPh sb="0" eb="2">
      <t>ショウワ</t>
    </rPh>
    <rPh sb="4" eb="5">
      <t>ネン</t>
    </rPh>
    <rPh sb="7" eb="8">
      <t>ガツ</t>
    </rPh>
    <phoneticPr fontId="10"/>
  </si>
  <si>
    <t>昭和50年 9月</t>
    <rPh sb="0" eb="2">
      <t>ショウワ</t>
    </rPh>
    <rPh sb="4" eb="5">
      <t>ネン</t>
    </rPh>
    <rPh sb="7" eb="8">
      <t>ガツ</t>
    </rPh>
    <phoneticPr fontId="10"/>
  </si>
  <si>
    <t>行政への貸出</t>
    <rPh sb="0" eb="2">
      <t>ギョウセイ</t>
    </rPh>
    <rPh sb="4" eb="5">
      <t>カ</t>
    </rPh>
    <rPh sb="5" eb="6">
      <t>ダ</t>
    </rPh>
    <phoneticPr fontId="25"/>
  </si>
  <si>
    <t>会計年度
任用職員</t>
    <rPh sb="0" eb="2">
      <t>カイケイ</t>
    </rPh>
    <rPh sb="2" eb="4">
      <t>ネンド</t>
    </rPh>
    <rPh sb="5" eb="7">
      <t>ニンヨウ</t>
    </rPh>
    <rPh sb="7" eb="9">
      <t>ショクイン</t>
    </rPh>
    <phoneticPr fontId="10"/>
  </si>
  <si>
    <t>山田図書館（会計年度任用職員2）</t>
    <rPh sb="0" eb="2">
      <t>ヤマダ</t>
    </rPh>
    <rPh sb="2" eb="5">
      <t>トショカン</t>
    </rPh>
    <rPh sb="6" eb="8">
      <t>カイケイ</t>
    </rPh>
    <rPh sb="8" eb="10">
      <t>ネンド</t>
    </rPh>
    <rPh sb="10" eb="12">
      <t>ニンヨウ</t>
    </rPh>
    <rPh sb="12" eb="14">
      <t>ショクイン</t>
    </rPh>
    <phoneticPr fontId="10"/>
  </si>
  <si>
    <t>細入図書館（会計年度任用職員2）</t>
    <rPh sb="0" eb="2">
      <t>ホソイリ</t>
    </rPh>
    <rPh sb="2" eb="5">
      <t>トショカン</t>
    </rPh>
    <rPh sb="6" eb="8">
      <t>カイケイ</t>
    </rPh>
    <rPh sb="8" eb="10">
      <t>ネンド</t>
    </rPh>
    <rPh sb="10" eb="12">
      <t>ニンヨウ</t>
    </rPh>
    <rPh sb="12" eb="14">
      <t>ショクイン</t>
    </rPh>
    <phoneticPr fontId="10"/>
  </si>
  <si>
    <t>岩瀬分館（会計年度任用職員2）</t>
    <rPh sb="0" eb="2">
      <t>イワセ</t>
    </rPh>
    <rPh sb="2" eb="4">
      <t>ブンカン</t>
    </rPh>
    <rPh sb="5" eb="13">
      <t>カイケイネンドニンヨウショクイン</t>
    </rPh>
    <phoneticPr fontId="10"/>
  </si>
  <si>
    <t>県内図書館</t>
    <rPh sb="0" eb="2">
      <t>ケンナイ</t>
    </rPh>
    <rPh sb="2" eb="5">
      <t>トショカン</t>
    </rPh>
    <phoneticPr fontId="10"/>
  </si>
  <si>
    <t>「えほん版」「小学校1・2年生版」「小学校3・4年生版」「小学校5・6年生版」「中学生版」の対象別</t>
    <rPh sb="14" eb="15">
      <t>セイ</t>
    </rPh>
    <rPh sb="36" eb="37">
      <t>セイ</t>
    </rPh>
    <phoneticPr fontId="10"/>
  </si>
  <si>
    <t>子ども会</t>
    <rPh sb="0" eb="1">
      <t>コ</t>
    </rPh>
    <rPh sb="3" eb="4">
      <t>カイ</t>
    </rPh>
    <phoneticPr fontId="10"/>
  </si>
  <si>
    <t>子ども会</t>
    <phoneticPr fontId="10"/>
  </si>
  <si>
    <t>幼児のための子ども会</t>
    <rPh sb="0" eb="2">
      <t>ヨウジ</t>
    </rPh>
    <rPh sb="6" eb="7">
      <t>コ</t>
    </rPh>
    <rPh sb="9" eb="10">
      <t>カイ</t>
    </rPh>
    <phoneticPr fontId="10"/>
  </si>
  <si>
    <t>巻数</t>
    <rPh sb="0" eb="2">
      <t>カンスウ</t>
    </rPh>
    <phoneticPr fontId="10"/>
  </si>
  <si>
    <t>　富山市立図書館本館において、市民への読書普及を推進するとともに図書館の利用を促進するための「図書館交流行事」を実施し、あわせて中心市街地のにぎわいの創出に貢献することを目的とする。</t>
    <rPh sb="1" eb="3">
      <t>トヤマ</t>
    </rPh>
    <rPh sb="3" eb="5">
      <t>シリツ</t>
    </rPh>
    <rPh sb="5" eb="8">
      <t>トショカン</t>
    </rPh>
    <rPh sb="8" eb="9">
      <t>ホン</t>
    </rPh>
    <rPh sb="9" eb="10">
      <t>カン</t>
    </rPh>
    <rPh sb="15" eb="17">
      <t>シミン</t>
    </rPh>
    <rPh sb="19" eb="21">
      <t>ドクショ</t>
    </rPh>
    <rPh sb="21" eb="23">
      <t>フキュウ</t>
    </rPh>
    <rPh sb="24" eb="26">
      <t>スイシン</t>
    </rPh>
    <phoneticPr fontId="10"/>
  </si>
  <si>
    <t>② 身体障害者郵送貸出</t>
    <rPh sb="2" eb="4">
      <t>シンタイ</t>
    </rPh>
    <rPh sb="4" eb="7">
      <t>ショウガイシャ</t>
    </rPh>
    <rPh sb="7" eb="9">
      <t>ユウソウ</t>
    </rPh>
    <rPh sb="9" eb="11">
      <t>カシダシ</t>
    </rPh>
    <phoneticPr fontId="10"/>
  </si>
  <si>
    <t>配本回数(平均)</t>
    <rPh sb="0" eb="2">
      <t>ハイホン</t>
    </rPh>
    <rPh sb="1" eb="2">
      <t>ネンパイ</t>
    </rPh>
    <rPh sb="2" eb="4">
      <t>カイスウ</t>
    </rPh>
    <rPh sb="5" eb="7">
      <t>ヘイキン</t>
    </rPh>
    <phoneticPr fontId="10"/>
  </si>
  <si>
    <t>富山市子ども読書活動推進計画（第四次）策定。</t>
    <rPh sb="0" eb="3">
      <t>トヤマシ</t>
    </rPh>
    <rPh sb="3" eb="4">
      <t>コ</t>
    </rPh>
    <rPh sb="6" eb="8">
      <t>ドクショ</t>
    </rPh>
    <rPh sb="8" eb="10">
      <t>カツドウ</t>
    </rPh>
    <rPh sb="10" eb="12">
      <t>スイシン</t>
    </rPh>
    <rPh sb="12" eb="14">
      <t>ケイカク</t>
    </rPh>
    <rPh sb="15" eb="16">
      <t>ダイ</t>
    </rPh>
    <rPh sb="16" eb="18">
      <t>ヨジ</t>
    </rPh>
    <rPh sb="19" eb="21">
      <t>サクテイ</t>
    </rPh>
    <phoneticPr fontId="25"/>
  </si>
  <si>
    <t>主幹司書</t>
    <rPh sb="0" eb="2">
      <t>シュカン</t>
    </rPh>
    <rPh sb="2" eb="4">
      <t>シショ</t>
    </rPh>
    <phoneticPr fontId="25"/>
  </si>
  <si>
    <t xml:space="preserve">    ② 会計年度任用職員報酬</t>
    <rPh sb="6" eb="8">
      <t>カイケイ</t>
    </rPh>
    <rPh sb="8" eb="10">
      <t>ネンド</t>
    </rPh>
    <rPh sb="10" eb="12">
      <t>ニンヨウ</t>
    </rPh>
    <rPh sb="14" eb="16">
      <t>ホウシュウ</t>
    </rPh>
    <phoneticPr fontId="10"/>
  </si>
  <si>
    <t xml:space="preserve">    ④ 事務・施設維持管理費　　　　　　　　</t>
    <rPh sb="9" eb="11">
      <t>シセツ</t>
    </rPh>
    <phoneticPr fontId="10"/>
  </si>
  <si>
    <t xml:space="preserve">    ⑤ 本館窓口業務等委託</t>
    <rPh sb="6" eb="7">
      <t>ホン</t>
    </rPh>
    <rPh sb="8" eb="10">
      <t>マドグチ</t>
    </rPh>
    <rPh sb="10" eb="12">
      <t>ギョウム</t>
    </rPh>
    <rPh sb="12" eb="13">
      <t>ナド</t>
    </rPh>
    <rPh sb="13" eb="15">
      <t>イタク</t>
    </rPh>
    <phoneticPr fontId="10"/>
  </si>
  <si>
    <t xml:space="preserve">    ⑥ 分館等運営委託</t>
    <rPh sb="8" eb="9">
      <t>ナド</t>
    </rPh>
    <rPh sb="9" eb="11">
      <t>ウンエイ</t>
    </rPh>
    <phoneticPr fontId="10"/>
  </si>
  <si>
    <t>　　① 新聞・雑誌・逐次刊行図書等　　</t>
    <rPh sb="4" eb="6">
      <t>シンブン</t>
    </rPh>
    <rPh sb="7" eb="9">
      <t>ザッシ</t>
    </rPh>
    <rPh sb="16" eb="17">
      <t>トウ</t>
    </rPh>
    <phoneticPr fontId="10"/>
  </si>
  <si>
    <t>　　② 蔵書整理消耗品等購入費</t>
    <rPh sb="4" eb="6">
      <t>ゾウショ</t>
    </rPh>
    <rPh sb="6" eb="8">
      <t>セイリ</t>
    </rPh>
    <rPh sb="8" eb="10">
      <t>ショウモウ</t>
    </rPh>
    <rPh sb="10" eb="11">
      <t>ヒン</t>
    </rPh>
    <rPh sb="11" eb="12">
      <t>ナド</t>
    </rPh>
    <rPh sb="12" eb="14">
      <t>コウニュウ</t>
    </rPh>
    <rPh sb="14" eb="15">
      <t>ヒ</t>
    </rPh>
    <phoneticPr fontId="10"/>
  </si>
  <si>
    <t>　　③ 増加図書目録印刷費　　　　　　　　　</t>
    <rPh sb="6" eb="8">
      <t>トショ</t>
    </rPh>
    <rPh sb="12" eb="13">
      <t>ヒ</t>
    </rPh>
    <phoneticPr fontId="10"/>
  </si>
  <si>
    <t>　　④ 寄附資料運搬等業務委託</t>
    <rPh sb="4" eb="6">
      <t>キフ</t>
    </rPh>
    <rPh sb="6" eb="8">
      <t>シリョウ</t>
    </rPh>
    <rPh sb="8" eb="10">
      <t>ウンパン</t>
    </rPh>
    <rPh sb="10" eb="11">
      <t>ナド</t>
    </rPh>
    <rPh sb="11" eb="13">
      <t>ギョウム</t>
    </rPh>
    <rPh sb="13" eb="15">
      <t>イタク</t>
    </rPh>
    <phoneticPr fontId="10"/>
  </si>
  <si>
    <t xml:space="preserve"> ① 年間受入冊数</t>
    <rPh sb="3" eb="5">
      <t>ネンカン</t>
    </rPh>
    <rPh sb="5" eb="7">
      <t>ウケイレ</t>
    </rPh>
    <rPh sb="7" eb="9">
      <t>サツスウ</t>
    </rPh>
    <phoneticPr fontId="10"/>
  </si>
  <si>
    <t xml:space="preserve"> ① 雑誌（所蔵タイトル数）</t>
    <rPh sb="3" eb="5">
      <t>ザッシ</t>
    </rPh>
    <rPh sb="6" eb="8">
      <t>ショゾウ</t>
    </rPh>
    <rPh sb="12" eb="13">
      <t>スウ</t>
    </rPh>
    <phoneticPr fontId="10"/>
  </si>
  <si>
    <t>① 「地域を支える情報基盤」としての図書館</t>
    <phoneticPr fontId="25"/>
  </si>
  <si>
    <t>③ 「知的資産の保存庫」としての図書館</t>
    <phoneticPr fontId="10"/>
  </si>
  <si>
    <t>② 「生涯学習・読書の拠点」としての図書館</t>
    <phoneticPr fontId="25"/>
  </si>
  <si>
    <t>④ 「にぎわい交流拠点」としての図書館</t>
    <phoneticPr fontId="10"/>
  </si>
  <si>
    <t>1934年（Ｓ 9年） 5月／</t>
    <phoneticPr fontId="10"/>
  </si>
  <si>
    <t>1996年（Ｈ 8年） 4月／</t>
    <rPh sb="4" eb="5">
      <t>ネン</t>
    </rPh>
    <rPh sb="9" eb="10">
      <t>ネン</t>
    </rPh>
    <rPh sb="13" eb="14">
      <t>ガツ</t>
    </rPh>
    <phoneticPr fontId="10"/>
  </si>
  <si>
    <t>1927年（Ｓ 2年） 4月／</t>
    <phoneticPr fontId="10"/>
  </si>
  <si>
    <t>1990年（Ｈ 2年） 7月／</t>
    <phoneticPr fontId="10"/>
  </si>
  <si>
    <t>富山市立図書館</t>
    <phoneticPr fontId="14"/>
  </si>
  <si>
    <t>　昭和45年に開館した富山市立図書館は、現在、本館・地域館・分館等を合わせて25の施設があり、生涯学習・読書の拠点として多くの資料コレクションを所蔵し、広く市民の皆様に提供しています。</t>
    <rPh sb="1" eb="3">
      <t>ショウワ</t>
    </rPh>
    <rPh sb="5" eb="6">
      <t>ネン</t>
    </rPh>
    <rPh sb="7" eb="9">
      <t>カイカン</t>
    </rPh>
    <rPh sb="20" eb="22">
      <t>ゲンザイ</t>
    </rPh>
    <rPh sb="34" eb="35">
      <t>ア</t>
    </rPh>
    <phoneticPr fontId="10"/>
  </si>
  <si>
    <t>　本館は、まちなかに立地する施設として、利用者が読書や情報収集するだけでなく、各種行事に参加するなど滞在型の環境整備に努め、併設するガラス美術館とも連携しながら、街に根ざし、一層利用される図書館を目指します。</t>
    <phoneticPr fontId="25"/>
  </si>
  <si>
    <t>　従来の紙媒体の資料及び電子化情報等を整理して提供するとともに、的確なレファレンスの実施、暮らしやビジネスに役立つセミナーの開催など質の高い情報を提供します。</t>
    <rPh sb="10" eb="11">
      <t>オヨ</t>
    </rPh>
    <rPh sb="17" eb="18">
      <t>トウ</t>
    </rPh>
    <rPh sb="19" eb="21">
      <t>セイリ</t>
    </rPh>
    <rPh sb="32" eb="34">
      <t>テキカク</t>
    </rPh>
    <phoneticPr fontId="10"/>
  </si>
  <si>
    <t>　図書館のネットワークは、25の施設と自動車文庫から成り立っており、本館は中央館として企画や各館の支援に努め、各館の特性に合った情報サービス向上を図ります。</t>
    <rPh sb="43" eb="44">
      <t>キ</t>
    </rPh>
    <phoneticPr fontId="10"/>
  </si>
  <si>
    <t>　郷土資料や特別コレクションなど図書館の資料は、市民共有の知的資産であることから、次世代の人々の文化活動に役立つよう、計画的に管理・保存し、デジタル化を進めます。</t>
    <rPh sb="41" eb="42">
      <t>ツギ</t>
    </rPh>
    <phoneticPr fontId="10"/>
  </si>
  <si>
    <t>中央公民館の新築に伴い同館の1階に併設。</t>
    <phoneticPr fontId="10"/>
  </si>
  <si>
    <t>村立中央公民館2階に山田村立図書館を開館。</t>
    <phoneticPr fontId="10"/>
  </si>
  <si>
    <t>細入村役場3階に細入村立図書館を開館。</t>
    <phoneticPr fontId="10"/>
  </si>
  <si>
    <t xml:space="preserve">※ 購入図書平均単価 </t>
    <phoneticPr fontId="10"/>
  </si>
  <si>
    <t>※ 職員数は会計年度任用職員及び派遣・委託職員も含む。また、年間1500時間を1名として計算。</t>
    <rPh sb="2" eb="5">
      <t>ショクインスウ</t>
    </rPh>
    <rPh sb="6" eb="8">
      <t>カイケイ</t>
    </rPh>
    <rPh sb="8" eb="10">
      <t>ネンド</t>
    </rPh>
    <rPh sb="10" eb="12">
      <t>ニンヨウ</t>
    </rPh>
    <rPh sb="12" eb="14">
      <t>ショクイン</t>
    </rPh>
    <rPh sb="14" eb="15">
      <t>オヨ</t>
    </rPh>
    <rPh sb="16" eb="18">
      <t>ハケン</t>
    </rPh>
    <rPh sb="19" eb="21">
      <t>イタク</t>
    </rPh>
    <rPh sb="21" eb="23">
      <t>ショクイン</t>
    </rPh>
    <rPh sb="24" eb="25">
      <t>フク</t>
    </rPh>
    <rPh sb="30" eb="32">
      <t>ネンカン</t>
    </rPh>
    <rPh sb="36" eb="38">
      <t>ジカン</t>
    </rPh>
    <rPh sb="40" eb="41">
      <t>メイ</t>
    </rPh>
    <rPh sb="44" eb="46">
      <t>ケイサン</t>
    </rPh>
    <phoneticPr fontId="10"/>
  </si>
  <si>
    <t>　① 施設巡回</t>
    <rPh sb="3" eb="5">
      <t>シセツ</t>
    </rPh>
    <rPh sb="5" eb="7">
      <t>ジュンカイ</t>
    </rPh>
    <phoneticPr fontId="10"/>
  </si>
  <si>
    <t>　② 施設配本</t>
    <rPh sb="3" eb="5">
      <t>シセツ</t>
    </rPh>
    <rPh sb="5" eb="6">
      <t>クバ</t>
    </rPh>
    <rPh sb="6" eb="7">
      <t>ボン</t>
    </rPh>
    <phoneticPr fontId="10"/>
  </si>
  <si>
    <t>　② 録音図書</t>
    <rPh sb="3" eb="5">
      <t>ロクオン</t>
    </rPh>
    <rPh sb="5" eb="7">
      <t>トショ</t>
    </rPh>
    <phoneticPr fontId="10"/>
  </si>
  <si>
    <t>　① 視覚障害者郵送貸出</t>
    <rPh sb="3" eb="5">
      <t>シカク</t>
    </rPh>
    <rPh sb="5" eb="8">
      <t>ショウガイシャ</t>
    </rPh>
    <rPh sb="8" eb="10">
      <t>ユウソウ</t>
    </rPh>
    <rPh sb="10" eb="12">
      <t>カシダシ</t>
    </rPh>
    <phoneticPr fontId="10"/>
  </si>
  <si>
    <t>　② 身体障害者郵送貸出</t>
    <rPh sb="3" eb="5">
      <t>シンタイ</t>
    </rPh>
    <rPh sb="8" eb="10">
      <t>ユウソウ</t>
    </rPh>
    <rPh sb="10" eb="12">
      <t>カシダシ</t>
    </rPh>
    <phoneticPr fontId="10"/>
  </si>
  <si>
    <t>　③ 読書機利用状況</t>
    <rPh sb="3" eb="5">
      <t>ドクショ</t>
    </rPh>
    <rPh sb="5" eb="6">
      <t>キ</t>
    </rPh>
    <rPh sb="6" eb="8">
      <t>リヨウ</t>
    </rPh>
    <rPh sb="8" eb="10">
      <t>ジョウキョウ</t>
    </rPh>
    <phoneticPr fontId="10"/>
  </si>
  <si>
    <t>　⑤ 音訳ボランティア中級養成講座</t>
    <rPh sb="13" eb="15">
      <t>ヨウセイ</t>
    </rPh>
    <rPh sb="15" eb="17">
      <t>コウザ</t>
    </rPh>
    <phoneticPr fontId="10"/>
  </si>
  <si>
    <t>　① 年間受入冊数</t>
    <rPh sb="3" eb="5">
      <t>ネンカン</t>
    </rPh>
    <rPh sb="5" eb="7">
      <t>ウケイレ</t>
    </rPh>
    <rPh sb="7" eb="9">
      <t>サッスウ</t>
    </rPh>
    <phoneticPr fontId="18"/>
  </si>
  <si>
    <t>　① 雑誌</t>
    <rPh sb="3" eb="5">
      <t>ザッシ</t>
    </rPh>
    <phoneticPr fontId="18"/>
  </si>
  <si>
    <t>　② 新聞</t>
    <rPh sb="3" eb="5">
      <t>シンブン</t>
    </rPh>
    <phoneticPr fontId="18"/>
  </si>
  <si>
    <t>１.図書館の基本理念</t>
    <rPh sb="2" eb="5">
      <t>トショカン</t>
    </rPh>
    <rPh sb="6" eb="8">
      <t>キホン</t>
    </rPh>
    <rPh sb="8" eb="10">
      <t>リネン</t>
    </rPh>
    <phoneticPr fontId="10"/>
  </si>
  <si>
    <t>９.年度別統計</t>
    <rPh sb="2" eb="4">
      <t>ネンド</t>
    </rPh>
    <rPh sb="4" eb="5">
      <t>ベツ</t>
    </rPh>
    <rPh sb="5" eb="7">
      <t>トウケイ</t>
    </rPh>
    <phoneticPr fontId="10"/>
  </si>
  <si>
    <t>（１）個人貸出（図書・雑誌）</t>
    <rPh sb="3" eb="5">
      <t>コジン</t>
    </rPh>
    <rPh sb="5" eb="7">
      <t>カシダシ</t>
    </rPh>
    <rPh sb="8" eb="10">
      <t>トショ</t>
    </rPh>
    <rPh sb="11" eb="13">
      <t>ザッシ</t>
    </rPh>
    <phoneticPr fontId="10"/>
  </si>
  <si>
    <t>① 資料別（図書・雑誌）</t>
    <rPh sb="2" eb="4">
      <t>シリョウ</t>
    </rPh>
    <rPh sb="4" eb="5">
      <t>ベツ</t>
    </rPh>
    <rPh sb="6" eb="8">
      <t>トショ</t>
    </rPh>
    <rPh sb="9" eb="11">
      <t>ザッシ</t>
    </rPh>
    <phoneticPr fontId="10"/>
  </si>
  <si>
    <t>　① 資料別</t>
    <rPh sb="3" eb="5">
      <t>シリョウ</t>
    </rPh>
    <rPh sb="5" eb="6">
      <t>ベツ</t>
    </rPh>
    <phoneticPr fontId="10"/>
  </si>
  <si>
    <t>　② 自動車文庫駐車地別</t>
    <rPh sb="3" eb="6">
      <t>ジドウシャ</t>
    </rPh>
    <rPh sb="6" eb="8">
      <t>ブンコ</t>
    </rPh>
    <rPh sb="8" eb="10">
      <t>チュウシャ</t>
    </rPh>
    <rPh sb="10" eb="11">
      <t>チ</t>
    </rPh>
    <phoneticPr fontId="10"/>
  </si>
  <si>
    <t>　③ 窓口貸出</t>
    <rPh sb="3" eb="5">
      <t>マドグチ</t>
    </rPh>
    <rPh sb="5" eb="7">
      <t>カシダシ</t>
    </rPh>
    <phoneticPr fontId="10"/>
  </si>
  <si>
    <t>　④ 利用状況</t>
    <rPh sb="3" eb="5">
      <t>リヨウ</t>
    </rPh>
    <rPh sb="5" eb="7">
      <t>ジョウキョウ</t>
    </rPh>
    <phoneticPr fontId="10"/>
  </si>
  <si>
    <t>　ア、本館展示</t>
    <rPh sb="3" eb="4">
      <t>ホン</t>
    </rPh>
    <rPh sb="4" eb="5">
      <t>カン</t>
    </rPh>
    <rPh sb="5" eb="7">
      <t>テンジ</t>
    </rPh>
    <phoneticPr fontId="10"/>
  </si>
  <si>
    <t xml:space="preserve"> ② 年間除籍冊数</t>
    <rPh sb="3" eb="5">
      <t>ネンカン</t>
    </rPh>
    <rPh sb="5" eb="7">
      <t>ジョセキ</t>
    </rPh>
    <rPh sb="7" eb="9">
      <t>サツスウ</t>
    </rPh>
    <phoneticPr fontId="10"/>
  </si>
  <si>
    <t>　② 年間除籍冊数</t>
    <rPh sb="3" eb="5">
      <t>ネンカン</t>
    </rPh>
    <rPh sb="5" eb="7">
      <t>ジョセキ</t>
    </rPh>
    <rPh sb="7" eb="9">
      <t>サッスウ</t>
    </rPh>
    <phoneticPr fontId="18"/>
  </si>
  <si>
    <t>① 図書・雑誌</t>
    <rPh sb="2" eb="3">
      <t>ズ</t>
    </rPh>
    <rPh sb="3" eb="4">
      <t>ショ</t>
    </rPh>
    <rPh sb="5" eb="7">
      <t>ザッシ</t>
    </rPh>
    <phoneticPr fontId="10"/>
  </si>
  <si>
    <t>館内ＯＰＡＣ</t>
    <rPh sb="0" eb="2">
      <t>カンナイ</t>
    </rPh>
    <phoneticPr fontId="10"/>
  </si>
  <si>
    <t>　① 図書・雑誌</t>
    <rPh sb="3" eb="5">
      <t>トショ</t>
    </rPh>
    <rPh sb="6" eb="8">
      <t>ザッシ</t>
    </rPh>
    <phoneticPr fontId="10"/>
  </si>
  <si>
    <t>所蔵区分</t>
    <rPh sb="0" eb="2">
      <t>ショゾウ</t>
    </rPh>
    <rPh sb="2" eb="3">
      <t>ク</t>
    </rPh>
    <rPh sb="3" eb="4">
      <t>ブン</t>
    </rPh>
    <phoneticPr fontId="10"/>
  </si>
  <si>
    <t>　「富山市子ども読書活動推進計画」（平成16年10月策定）・「富山市子ども読書活動推進計画(第二次)」(平成21年10月策定）・「富山市子ども読書活動推進計画（第三次）」（平成27年3月策定）・「富山市子ども読書活動推進計画（第四次）」（令和2年3月策定）に基づき、子どもがあらゆる機会と場所において、自主的に読書が行えるよう読書環境の整備に務め、下記の事業を実施した。</t>
    <rPh sb="46" eb="47">
      <t>ダイ</t>
    </rPh>
    <rPh sb="47" eb="49">
      <t>ニジ</t>
    </rPh>
    <rPh sb="52" eb="54">
      <t>ヘイセイ</t>
    </rPh>
    <rPh sb="56" eb="57">
      <t>ネン</t>
    </rPh>
    <rPh sb="59" eb="60">
      <t>ガツ</t>
    </rPh>
    <rPh sb="60" eb="62">
      <t>サクテイ</t>
    </rPh>
    <rPh sb="65" eb="67">
      <t>トヤマ</t>
    </rPh>
    <rPh sb="67" eb="68">
      <t>シ</t>
    </rPh>
    <rPh sb="68" eb="69">
      <t>コ</t>
    </rPh>
    <rPh sb="71" eb="73">
      <t>ドクショ</t>
    </rPh>
    <rPh sb="73" eb="75">
      <t>カツドウ</t>
    </rPh>
    <rPh sb="75" eb="77">
      <t>スイシン</t>
    </rPh>
    <rPh sb="77" eb="79">
      <t>ケイカク</t>
    </rPh>
    <rPh sb="80" eb="81">
      <t>ダイ</t>
    </rPh>
    <rPh sb="81" eb="83">
      <t>３ジ</t>
    </rPh>
    <rPh sb="86" eb="88">
      <t>ヘイセイ</t>
    </rPh>
    <rPh sb="90" eb="91">
      <t>ネン</t>
    </rPh>
    <rPh sb="92" eb="93">
      <t>ガツ</t>
    </rPh>
    <rPh sb="93" eb="95">
      <t>サクテイ</t>
    </rPh>
    <rPh sb="114" eb="115">
      <t>ヨ</t>
    </rPh>
    <rPh sb="119" eb="121">
      <t>レイワ</t>
    </rPh>
    <phoneticPr fontId="10"/>
  </si>
  <si>
    <t>寄贈・編入</t>
    <rPh sb="0" eb="2">
      <t>キソウ</t>
    </rPh>
    <rPh sb="3" eb="5">
      <t>ヘンニュウ</t>
    </rPh>
    <phoneticPr fontId="10"/>
  </si>
  <si>
    <t>　　3階　100席</t>
    <rPh sb="3" eb="4">
      <t>カイ</t>
    </rPh>
    <rPh sb="8" eb="9">
      <t>セキ</t>
    </rPh>
    <phoneticPr fontId="10"/>
  </si>
  <si>
    <t>　　4階　160席</t>
    <rPh sb="3" eb="4">
      <t>カイ</t>
    </rPh>
    <rPh sb="8" eb="9">
      <t>セキ</t>
    </rPh>
    <phoneticPr fontId="10"/>
  </si>
  <si>
    <t>　　5階　100席</t>
    <rPh sb="3" eb="4">
      <t>カイ</t>
    </rPh>
    <rPh sb="8" eb="9">
      <t>セキ</t>
    </rPh>
    <phoneticPr fontId="10"/>
  </si>
  <si>
    <t>ＣｉＣとやま市民交流館内に図書サービスコーナーを開設。</t>
    <phoneticPr fontId="10"/>
  </si>
  <si>
    <t>とやま市民交流館図書サービスコーナーを富山駅前ＣｉＣビル3階から4階に移設し、拡充。とやま駅南図書館「ぶらり」として開館。</t>
    <rPh sb="3" eb="5">
      <t>シミン</t>
    </rPh>
    <rPh sb="5" eb="7">
      <t>コウリュウ</t>
    </rPh>
    <rPh sb="7" eb="8">
      <t>カン</t>
    </rPh>
    <rPh sb="8" eb="10">
      <t>トショ</t>
    </rPh>
    <rPh sb="19" eb="21">
      <t>トヤマ</t>
    </rPh>
    <rPh sb="21" eb="23">
      <t>エキマエ</t>
    </rPh>
    <rPh sb="29" eb="30">
      <t>カイ</t>
    </rPh>
    <rPh sb="33" eb="34">
      <t>カイ</t>
    </rPh>
    <phoneticPr fontId="10"/>
  </si>
  <si>
    <t>％</t>
    <phoneticPr fontId="10"/>
  </si>
  <si>
    <t>① 全館予約</t>
    <rPh sb="2" eb="4">
      <t>ゼンカン</t>
    </rPh>
    <rPh sb="4" eb="6">
      <t>ヨヤク</t>
    </rPh>
    <phoneticPr fontId="10"/>
  </si>
  <si>
    <t>② 受付窓口別予約</t>
    <rPh sb="2" eb="4">
      <t>ウケツケ</t>
    </rPh>
    <rPh sb="4" eb="6">
      <t>マドグチ</t>
    </rPh>
    <rPh sb="6" eb="7">
      <t>ベツ</t>
    </rPh>
    <rPh sb="7" eb="9">
      <t>ヨヤク</t>
    </rPh>
    <phoneticPr fontId="10"/>
  </si>
  <si>
    <t>④ 音訳ボランティア会員</t>
    <rPh sb="2" eb="4">
      <t>オンヤク</t>
    </rPh>
    <rPh sb="10" eb="12">
      <t>カイイン</t>
    </rPh>
    <phoneticPr fontId="10"/>
  </si>
  <si>
    <t xml:space="preserve">  ④ 音訳ボランティア会員</t>
    <rPh sb="4" eb="6">
      <t>オンヤク</t>
    </rPh>
    <rPh sb="12" eb="14">
      <t>カイイン</t>
    </rPh>
    <phoneticPr fontId="10"/>
  </si>
  <si>
    <t>　① 全館予約</t>
    <rPh sb="3" eb="5">
      <t>ゼンカン</t>
    </rPh>
    <rPh sb="5" eb="7">
      <t>ヨヤク</t>
    </rPh>
    <phoneticPr fontId="10"/>
  </si>
  <si>
    <t>　② 受付窓口別予約</t>
    <rPh sb="3" eb="5">
      <t>ウケツケ</t>
    </rPh>
    <rPh sb="5" eb="7">
      <t>マドグチ</t>
    </rPh>
    <rPh sb="7" eb="8">
      <t>ベツ</t>
    </rPh>
    <rPh sb="8" eb="10">
      <t>ヨヤク</t>
    </rPh>
    <phoneticPr fontId="10"/>
  </si>
  <si>
    <t>③ 読書機利用状況</t>
    <rPh sb="2" eb="4">
      <t>ドクショ</t>
    </rPh>
    <rPh sb="4" eb="5">
      <t>キ</t>
    </rPh>
    <rPh sb="5" eb="7">
      <t>リヨウ</t>
    </rPh>
    <rPh sb="7" eb="9">
      <t>ジョウキョウ</t>
    </rPh>
    <phoneticPr fontId="10"/>
  </si>
  <si>
    <t>休館日：12月29日～翌年1月3日/蔵書点検期間/毎月第1水曜日</t>
    <rPh sb="0" eb="3">
      <t>キュウカンビ</t>
    </rPh>
    <phoneticPr fontId="10"/>
  </si>
  <si>
    <t>レファレンス</t>
    <phoneticPr fontId="10"/>
  </si>
  <si>
    <t>ＢＭ事務室での貸出等</t>
    <rPh sb="2" eb="5">
      <t>ジムシツ</t>
    </rPh>
    <rPh sb="7" eb="9">
      <t>カシダシ</t>
    </rPh>
    <rPh sb="9" eb="10">
      <t>トウ</t>
    </rPh>
    <phoneticPr fontId="10"/>
  </si>
  <si>
    <t>一般図書・雑誌</t>
    <rPh sb="0" eb="2">
      <t>イッパン</t>
    </rPh>
    <rPh sb="2" eb="4">
      <t>トショ</t>
    </rPh>
    <rPh sb="5" eb="7">
      <t>ザッシ</t>
    </rPh>
    <phoneticPr fontId="25"/>
  </si>
  <si>
    <t>児童図書・雑誌</t>
    <rPh sb="0" eb="2">
      <t>ジドウ</t>
    </rPh>
    <rPh sb="2" eb="4">
      <t>トショ</t>
    </rPh>
    <rPh sb="5" eb="7">
      <t>ザッシ</t>
    </rPh>
    <phoneticPr fontId="25"/>
  </si>
  <si>
    <t>※ 本館および分館数値は、所蔵しているタイトル数を合計したため重複資料あり。</t>
    <rPh sb="2" eb="4">
      <t>ホンカン</t>
    </rPh>
    <rPh sb="7" eb="8">
      <t>ブン</t>
    </rPh>
    <rPh sb="8" eb="9">
      <t>カン</t>
    </rPh>
    <rPh sb="9" eb="11">
      <t>スウチ</t>
    </rPh>
    <rPh sb="13" eb="15">
      <t>ショゾウ</t>
    </rPh>
    <rPh sb="23" eb="24">
      <t>スウ</t>
    </rPh>
    <rPh sb="25" eb="27">
      <t>ゴウケイ</t>
    </rPh>
    <rPh sb="31" eb="33">
      <t>ジュウフク</t>
    </rPh>
    <rPh sb="33" eb="34">
      <t>シ</t>
    </rPh>
    <rPh sb="34" eb="35">
      <t>リョウ</t>
    </rPh>
    <phoneticPr fontId="10"/>
  </si>
  <si>
    <t>（単位：件）</t>
    <rPh sb="1" eb="3">
      <t>タンイ</t>
    </rPh>
    <rPh sb="4" eb="5">
      <t>ケン</t>
    </rPh>
    <phoneticPr fontId="10"/>
  </si>
  <si>
    <t>　開架図書の充実など、本と出合える環境づくりに努め、市民の生涯学習や読書活動などを支援するとともに、児童・青少年の読書推進に取り組みます。</t>
    <rPh sb="1" eb="3">
      <t>カイカ</t>
    </rPh>
    <rPh sb="3" eb="5">
      <t>トショ</t>
    </rPh>
    <rPh sb="6" eb="8">
      <t>ジュウジツ</t>
    </rPh>
    <rPh sb="11" eb="12">
      <t>ホン</t>
    </rPh>
    <rPh sb="13" eb="15">
      <t>デア</t>
    </rPh>
    <rPh sb="41" eb="43">
      <t>シエン</t>
    </rPh>
    <phoneticPr fontId="10"/>
  </si>
  <si>
    <t>　具体的には、市民の読書振興のため、適切な選書・資料収集・整理に努め、各館の役割に応じた資料の配置や、本の企画展示などを行います。また、課題解決支援として、読書・調査相談の強化や貴重資料の電子化等に取り組みます。このほか、学校を始めとする各種関係機関等と連携し、児童への読書推進を図ります。</t>
    <rPh sb="1" eb="4">
      <t>グタイテキ</t>
    </rPh>
    <rPh sb="7" eb="9">
      <t>シミン</t>
    </rPh>
    <rPh sb="12" eb="14">
      <t>シンコウ</t>
    </rPh>
    <rPh sb="21" eb="23">
      <t>センショ</t>
    </rPh>
    <rPh sb="24" eb="26">
      <t>シリョウ</t>
    </rPh>
    <rPh sb="26" eb="28">
      <t>シュウシュウ</t>
    </rPh>
    <rPh sb="29" eb="31">
      <t>セイリ</t>
    </rPh>
    <rPh sb="32" eb="33">
      <t>ツト</t>
    </rPh>
    <rPh sb="35" eb="37">
      <t>カクカン</t>
    </rPh>
    <rPh sb="114" eb="115">
      <t>ハジ</t>
    </rPh>
    <rPh sb="119" eb="121">
      <t>カクシュ</t>
    </rPh>
    <rPh sb="121" eb="123">
      <t>カンケイ</t>
    </rPh>
    <rPh sb="123" eb="125">
      <t>キカン</t>
    </rPh>
    <phoneticPr fontId="10"/>
  </si>
  <si>
    <t>市制80周年記念事業として富山市丸の内で開館。</t>
    <rPh sb="13" eb="16">
      <t>トヤマシ</t>
    </rPh>
    <rPh sb="16" eb="17">
      <t>マル</t>
    </rPh>
    <rPh sb="18" eb="19">
      <t>ウチ</t>
    </rPh>
    <phoneticPr fontId="10"/>
  </si>
  <si>
    <t>2005年（Ｈ17年） 4月／</t>
    <phoneticPr fontId="10"/>
  </si>
  <si>
    <t>水橋分館移転開館。（水橋西部公民館内）</t>
    <rPh sb="4" eb="6">
      <t>イテン</t>
    </rPh>
    <rPh sb="6" eb="8">
      <t>カイカン</t>
    </rPh>
    <phoneticPr fontId="10"/>
  </si>
  <si>
    <t>山田図書館移転開館。（小中学校図書館と併設）</t>
    <rPh sb="4" eb="5">
      <t>カン</t>
    </rPh>
    <rPh sb="5" eb="7">
      <t>イテン</t>
    </rPh>
    <rPh sb="7" eb="9">
      <t>カイカン</t>
    </rPh>
    <rPh sb="19" eb="21">
      <t>ヘイセツ</t>
    </rPh>
    <phoneticPr fontId="10"/>
  </si>
  <si>
    <t>堀川分館移転開館。</t>
    <rPh sb="0" eb="2">
      <t>ホリカワ</t>
    </rPh>
    <rPh sb="2" eb="4">
      <t>ブンカン</t>
    </rPh>
    <rPh sb="4" eb="6">
      <t>イテン</t>
    </rPh>
    <rPh sb="6" eb="8">
      <t>カイカン</t>
    </rPh>
    <phoneticPr fontId="10"/>
  </si>
  <si>
    <t>細入図書館移転開館。（小中学校図書館と併設）</t>
    <rPh sb="0" eb="2">
      <t>ホソイレ</t>
    </rPh>
    <rPh sb="2" eb="5">
      <t>トショカン</t>
    </rPh>
    <rPh sb="5" eb="7">
      <t>イテン</t>
    </rPh>
    <rPh sb="7" eb="9">
      <t>カイカン</t>
    </rPh>
    <rPh sb="11" eb="15">
      <t>ショウチュウガッコウ</t>
    </rPh>
    <rPh sb="15" eb="18">
      <t>トショカン</t>
    </rPh>
    <rPh sb="19" eb="21">
      <t>ヘイセツ</t>
    </rPh>
    <phoneticPr fontId="10"/>
  </si>
  <si>
    <t>呉羽分館移転開館。</t>
    <rPh sb="0" eb="2">
      <t>クレハ</t>
    </rPh>
    <rPh sb="2" eb="4">
      <t>ブンカン</t>
    </rPh>
    <rPh sb="4" eb="6">
      <t>イテン</t>
    </rPh>
    <rPh sb="6" eb="8">
      <t>カイカン</t>
    </rPh>
    <phoneticPr fontId="10"/>
  </si>
  <si>
    <t>豊田分館移転開館。</t>
    <rPh sb="0" eb="2">
      <t>トヨタ</t>
    </rPh>
    <rPh sb="2" eb="4">
      <t>ブンカン</t>
    </rPh>
    <rPh sb="4" eb="6">
      <t>イテン</t>
    </rPh>
    <rPh sb="6" eb="8">
      <t>カイカン</t>
    </rPh>
    <phoneticPr fontId="10"/>
  </si>
  <si>
    <t>視聴覚資料貸出終了。</t>
    <rPh sb="0" eb="3">
      <t>シチョウカク</t>
    </rPh>
    <rPh sb="3" eb="5">
      <t>シリョウ</t>
    </rPh>
    <rPh sb="5" eb="7">
      <t>カシダシ</t>
    </rPh>
    <rPh sb="7" eb="9">
      <t>シュウリョウ</t>
    </rPh>
    <phoneticPr fontId="10"/>
  </si>
  <si>
    <t>自動車文庫1号車の巡回サービスを開始。（48年9月：2号車、50年9月：3号車）</t>
    <phoneticPr fontId="10"/>
  </si>
  <si>
    <t>大沢野町立図書館を開館。10月：旧役場庁舎に移転開館。</t>
    <rPh sb="22" eb="24">
      <t>イテン</t>
    </rPh>
    <rPh sb="24" eb="26">
      <t>カイカン</t>
    </rPh>
    <phoneticPr fontId="10"/>
  </si>
  <si>
    <t>大沢野町庁舎の完成に伴い元役場庁舎1階に移転開館。</t>
    <phoneticPr fontId="10"/>
  </si>
  <si>
    <t>大沢野生涯学習センター内に移転開館。</t>
    <phoneticPr fontId="10"/>
  </si>
  <si>
    <t>大山町中央公民館内に移転開館。</t>
    <phoneticPr fontId="10"/>
  </si>
  <si>
    <t>町立上滝小学校内に移転開館。</t>
    <rPh sb="7" eb="8">
      <t>ナイ</t>
    </rPh>
    <phoneticPr fontId="10"/>
  </si>
  <si>
    <t>町立福祉センター3階に移転開館。</t>
    <phoneticPr fontId="10"/>
  </si>
  <si>
    <t>現在地に移転開館。</t>
    <phoneticPr fontId="10"/>
  </si>
  <si>
    <t>八尾町立図書館を旧永守銀行跡地に移転開館。</t>
    <phoneticPr fontId="10"/>
  </si>
  <si>
    <t>八尾ふらっと館の開館に伴い、東町図書館を同館2階へ移転開館。</t>
    <phoneticPr fontId="10"/>
  </si>
  <si>
    <t>現在地の社会教育センター内に移転開館。</t>
    <phoneticPr fontId="10"/>
  </si>
  <si>
    <t>細入中央公民館地下1階に移転開館。</t>
    <phoneticPr fontId="10"/>
  </si>
  <si>
    <t>岩倉政治文庫開設。</t>
    <rPh sb="0" eb="2">
      <t>イワクラ</t>
    </rPh>
    <rPh sb="2" eb="4">
      <t>セイジ</t>
    </rPh>
    <rPh sb="4" eb="6">
      <t>ブンコ</t>
    </rPh>
    <rPh sb="6" eb="8">
      <t>カイセツ</t>
    </rPh>
    <phoneticPr fontId="10"/>
  </si>
  <si>
    <t>1978年（Ｓ53年） 7月／</t>
    <phoneticPr fontId="10"/>
  </si>
  <si>
    <t>うち
司書</t>
    <rPh sb="3" eb="5">
      <t>シショ</t>
    </rPh>
    <phoneticPr fontId="10"/>
  </si>
  <si>
    <t>※ 登録者数：過去5年に貸出実績のある登録者数。</t>
    <phoneticPr fontId="10"/>
  </si>
  <si>
    <t>　※ 令和元年度より洋書・雑誌を含む。</t>
    <rPh sb="3" eb="5">
      <t>レイワ</t>
    </rPh>
    <rPh sb="5" eb="7">
      <t>ガンネン</t>
    </rPh>
    <rPh sb="7" eb="8">
      <t>ド</t>
    </rPh>
    <rPh sb="10" eb="12">
      <t>ヨウショ</t>
    </rPh>
    <rPh sb="13" eb="15">
      <t>ザッシ</t>
    </rPh>
    <rPh sb="16" eb="17">
      <t>フク</t>
    </rPh>
    <phoneticPr fontId="10"/>
  </si>
  <si>
    <t>※ こども図書館はとやま駅南図書館に含む。</t>
    <rPh sb="5" eb="8">
      <t>トショカン</t>
    </rPh>
    <rPh sb="12" eb="13">
      <t>エキ</t>
    </rPh>
    <rPh sb="13" eb="14">
      <t>ミナミ</t>
    </rPh>
    <rPh sb="14" eb="17">
      <t>トショカン</t>
    </rPh>
    <rPh sb="18" eb="19">
      <t>フク</t>
    </rPh>
    <phoneticPr fontId="10"/>
  </si>
  <si>
    <t>雑誌スポンサー制度の導入。</t>
    <rPh sb="0" eb="2">
      <t>ザッシ</t>
    </rPh>
    <rPh sb="7" eb="9">
      <t>セイド</t>
    </rPh>
    <rPh sb="10" eb="12">
      <t>ドウニュウ</t>
    </rPh>
    <phoneticPr fontId="10"/>
  </si>
  <si>
    <t>本館移転開館。（ＴＯＹＡＭＡキラリ内）</t>
    <rPh sb="0" eb="1">
      <t>ホン</t>
    </rPh>
    <rPh sb="1" eb="2">
      <t>カン</t>
    </rPh>
    <rPh sb="2" eb="4">
      <t>イテン</t>
    </rPh>
    <rPh sb="4" eb="6">
      <t>カイカン</t>
    </rPh>
    <rPh sb="17" eb="18">
      <t>ナイ</t>
    </rPh>
    <phoneticPr fontId="10"/>
  </si>
  <si>
    <t>一般図書</t>
    <rPh sb="2" eb="4">
      <t>トショ</t>
    </rPh>
    <phoneticPr fontId="10"/>
  </si>
  <si>
    <t>児童図書</t>
    <rPh sb="2" eb="4">
      <t>トショ</t>
    </rPh>
    <phoneticPr fontId="10"/>
  </si>
  <si>
    <t>視聴覚資料の全館での総合運用開始。</t>
    <rPh sb="0" eb="3">
      <t>シチョウカク</t>
    </rPh>
    <rPh sb="3" eb="5">
      <t>シリョウ</t>
    </rPh>
    <rPh sb="6" eb="8">
      <t>ゼンカン</t>
    </rPh>
    <rPh sb="10" eb="12">
      <t>ソウゴウ</t>
    </rPh>
    <rPh sb="12" eb="14">
      <t>ウンヨウ</t>
    </rPh>
    <rPh sb="14" eb="16">
      <t>カイシ</t>
    </rPh>
    <phoneticPr fontId="10"/>
  </si>
  <si>
    <t>視聴覚資料</t>
    <rPh sb="0" eb="3">
      <t>シチョウカク</t>
    </rPh>
    <rPh sb="3" eb="5">
      <t>シリョウ</t>
    </rPh>
    <phoneticPr fontId="17"/>
  </si>
  <si>
    <t>視聴覚資料合計</t>
    <rPh sb="0" eb="3">
      <t>シチョウカク</t>
    </rPh>
    <rPh sb="3" eb="5">
      <t>シリョウ</t>
    </rPh>
    <phoneticPr fontId="17"/>
  </si>
  <si>
    <t>※ 図書・雑誌は冊数、視聴覚資料は点数。　（とやま駅南図書館・こども図書館の蔵書は分館等に含む）　</t>
    <rPh sb="11" eb="14">
      <t>シチョウカク</t>
    </rPh>
    <rPh sb="14" eb="16">
      <t>シリョウ</t>
    </rPh>
    <rPh sb="25" eb="26">
      <t>エキ</t>
    </rPh>
    <rPh sb="26" eb="27">
      <t>ミナミ</t>
    </rPh>
    <rPh sb="27" eb="30">
      <t>トショカン</t>
    </rPh>
    <rPh sb="34" eb="37">
      <t>トショカン</t>
    </rPh>
    <rPh sb="38" eb="40">
      <t>ゾウショ</t>
    </rPh>
    <rPh sb="41" eb="43">
      <t>ブンカン</t>
    </rPh>
    <rPh sb="43" eb="44">
      <t>トウ</t>
    </rPh>
    <rPh sb="45" eb="46">
      <t>フク</t>
    </rPh>
    <phoneticPr fontId="10"/>
  </si>
  <si>
    <t>※ 合併した平成17年度から、資料費は、①図書購入費、②視聴覚資料購入費、③官報、④加除資料、⑤雑誌、
⑥新聞の費用を合算したものとする。</t>
    <rPh sb="2" eb="4">
      <t>ガッペイ</t>
    </rPh>
    <rPh sb="6" eb="8">
      <t>ヘイセイ</t>
    </rPh>
    <rPh sb="10" eb="11">
      <t>ネン</t>
    </rPh>
    <rPh sb="11" eb="12">
      <t>ド</t>
    </rPh>
    <rPh sb="15" eb="17">
      <t>シリョウ</t>
    </rPh>
    <rPh sb="17" eb="18">
      <t>ヒ</t>
    </rPh>
    <rPh sb="21" eb="23">
      <t>トショ</t>
    </rPh>
    <rPh sb="23" eb="26">
      <t>コウニュウヒ</t>
    </rPh>
    <rPh sb="28" eb="31">
      <t>シチョウカク</t>
    </rPh>
    <rPh sb="31" eb="33">
      <t>シリョウ</t>
    </rPh>
    <rPh sb="33" eb="36">
      <t>コウニュウヒ</t>
    </rPh>
    <rPh sb="38" eb="40">
      <t>カンポウ</t>
    </rPh>
    <rPh sb="42" eb="44">
      <t>カジョ</t>
    </rPh>
    <rPh sb="44" eb="46">
      <t>シリョウ</t>
    </rPh>
    <rPh sb="48" eb="50">
      <t>ザッシ</t>
    </rPh>
    <rPh sb="53" eb="55">
      <t>シンブン</t>
    </rPh>
    <phoneticPr fontId="10"/>
  </si>
  <si>
    <t>カセットテープ</t>
    <phoneticPr fontId="10"/>
  </si>
  <si>
    <t>貸出冊数</t>
    <rPh sb="0" eb="2">
      <t>カシダシ</t>
    </rPh>
    <rPh sb="2" eb="4">
      <t>サッスウ</t>
    </rPh>
    <phoneticPr fontId="10"/>
  </si>
  <si>
    <t>昭和60年度</t>
    <rPh sb="0" eb="2">
      <t>ショウワ</t>
    </rPh>
    <rPh sb="4" eb="6">
      <t>ネンド</t>
    </rPh>
    <phoneticPr fontId="10"/>
  </si>
  <si>
    <t>令和2年度</t>
    <rPh sb="0" eb="2">
      <t>レイワ</t>
    </rPh>
    <rPh sb="3" eb="5">
      <t>ネンド</t>
    </rPh>
    <rPh sb="4" eb="5">
      <t>ド</t>
    </rPh>
    <phoneticPr fontId="10"/>
  </si>
  <si>
    <t>昭和50年度</t>
    <rPh sb="0" eb="2">
      <t>ショウワ</t>
    </rPh>
    <rPh sb="4" eb="6">
      <t>ネンド</t>
    </rPh>
    <phoneticPr fontId="10"/>
  </si>
  <si>
    <t>　※ 館内OPACの数値は検索用端末から利用者自身が予約した件数。</t>
    <rPh sb="3" eb="5">
      <t>カンナイ</t>
    </rPh>
    <rPh sb="10" eb="12">
      <t>スウチ</t>
    </rPh>
    <rPh sb="13" eb="16">
      <t>ケンサクヨウ</t>
    </rPh>
    <rPh sb="16" eb="18">
      <t>タンマツ</t>
    </rPh>
    <rPh sb="20" eb="23">
      <t>リヨウシャ</t>
    </rPh>
    <rPh sb="23" eb="25">
      <t>ジシン</t>
    </rPh>
    <rPh sb="26" eb="28">
      <t>ヨヤク</t>
    </rPh>
    <rPh sb="30" eb="32">
      <t>ケンスウ</t>
    </rPh>
    <phoneticPr fontId="10"/>
  </si>
  <si>
    <t>本館のサービス業務及び自動車文庫の運営委託開始。</t>
    <rPh sb="0" eb="2">
      <t>ホンカン</t>
    </rPh>
    <rPh sb="7" eb="9">
      <t>ギョウム</t>
    </rPh>
    <rPh sb="9" eb="10">
      <t>オヨ</t>
    </rPh>
    <rPh sb="11" eb="14">
      <t>ジドウシャ</t>
    </rPh>
    <rPh sb="14" eb="16">
      <t>ブンコ</t>
    </rPh>
    <rPh sb="17" eb="19">
      <t>ウンエイ</t>
    </rPh>
    <rPh sb="19" eb="21">
      <t>イタク</t>
    </rPh>
    <rPh sb="21" eb="23">
      <t>カイシ</t>
    </rPh>
    <phoneticPr fontId="25"/>
  </si>
  <si>
    <t>その他資料</t>
    <rPh sb="2" eb="3">
      <t>タ</t>
    </rPh>
    <rPh sb="3" eb="5">
      <t>シリョウ</t>
    </rPh>
    <phoneticPr fontId="17"/>
  </si>
  <si>
    <t>※ その他資料はCD-ROM等を指す。</t>
    <rPh sb="4" eb="5">
      <t>タ</t>
    </rPh>
    <rPh sb="5" eb="7">
      <t>シリョウ</t>
    </rPh>
    <rPh sb="14" eb="15">
      <t>トウ</t>
    </rPh>
    <rPh sb="16" eb="17">
      <t>サ</t>
    </rPh>
    <phoneticPr fontId="10"/>
  </si>
  <si>
    <t>奥田北分館移転開館。</t>
    <rPh sb="0" eb="2">
      <t>オクダ</t>
    </rPh>
    <rPh sb="2" eb="3">
      <t>キタ</t>
    </rPh>
    <rPh sb="3" eb="5">
      <t>ブンカン</t>
    </rPh>
    <rPh sb="5" eb="7">
      <t>イテン</t>
    </rPh>
    <rPh sb="7" eb="9">
      <t>カイカン</t>
    </rPh>
    <phoneticPr fontId="13"/>
  </si>
  <si>
    <t>平井　丈夫</t>
  </si>
  <si>
    <t>購読新聞（14タイトル　42紙）　　　</t>
    <rPh sb="0" eb="2">
      <t>コウドク</t>
    </rPh>
    <rPh sb="2" eb="4">
      <t>シンブン</t>
    </rPh>
    <phoneticPr fontId="10"/>
  </si>
  <si>
    <t>自由民主</t>
    <rPh sb="0" eb="2">
      <t>ジユウ</t>
    </rPh>
    <rPh sb="2" eb="4">
      <t>ミンシュ</t>
    </rPh>
    <phoneticPr fontId="10"/>
  </si>
  <si>
    <t>五福</t>
    <rPh sb="0" eb="2">
      <t>ゴフク</t>
    </rPh>
    <phoneticPr fontId="11"/>
  </si>
  <si>
    <t>音川</t>
    <rPh sb="0" eb="1">
      <t>オト</t>
    </rPh>
    <rPh sb="1" eb="2">
      <t>カワ</t>
    </rPh>
    <phoneticPr fontId="11"/>
  </si>
  <si>
    <t>令和2年度</t>
    <rPh sb="0" eb="2">
      <t>レイワ</t>
    </rPh>
    <rPh sb="3" eb="5">
      <t>ネンド</t>
    </rPh>
    <rPh sb="4" eb="5">
      <t>ド</t>
    </rPh>
    <phoneticPr fontId="20"/>
  </si>
  <si>
    <t>（第１水曜日が休日の場合は、この日に最も近い休日以外の日）</t>
    <rPh sb="1" eb="2">
      <t>ダイ</t>
    </rPh>
    <rPh sb="3" eb="5">
      <t>スイヨウ</t>
    </rPh>
    <rPh sb="5" eb="6">
      <t>ヒ</t>
    </rPh>
    <rPh sb="10" eb="12">
      <t>バアイ</t>
    </rPh>
    <phoneticPr fontId="10"/>
  </si>
  <si>
    <t>休館日：12月29日～翌年1月3日/毎月（8月及び12月を除く）第3火曜日/
　　　　2月の第3火曜日の翌日</t>
    <rPh sb="0" eb="3">
      <t>キュウカンビ</t>
    </rPh>
    <rPh sb="6" eb="7">
      <t>ガツ</t>
    </rPh>
    <rPh sb="9" eb="10">
      <t>ヒ</t>
    </rPh>
    <rPh sb="11" eb="13">
      <t>ヨクネン</t>
    </rPh>
    <rPh sb="14" eb="15">
      <t>ガツ</t>
    </rPh>
    <rPh sb="16" eb="17">
      <t>ヒ</t>
    </rPh>
    <rPh sb="18" eb="20">
      <t>マイツキ</t>
    </rPh>
    <rPh sb="22" eb="23">
      <t>ガツ</t>
    </rPh>
    <rPh sb="23" eb="24">
      <t>オヨ</t>
    </rPh>
    <rPh sb="27" eb="28">
      <t>ガツ</t>
    </rPh>
    <rPh sb="29" eb="30">
      <t>ノゾ</t>
    </rPh>
    <rPh sb="32" eb="33">
      <t>ダイ</t>
    </rPh>
    <rPh sb="34" eb="36">
      <t>カヨウ</t>
    </rPh>
    <rPh sb="36" eb="37">
      <t>ヒ</t>
    </rPh>
    <rPh sb="44" eb="45">
      <t>ガツ</t>
    </rPh>
    <rPh sb="46" eb="47">
      <t>ダイ</t>
    </rPh>
    <rPh sb="48" eb="51">
      <t>カヨウビ</t>
    </rPh>
    <rPh sb="52" eb="54">
      <t>ヨクジツ</t>
    </rPh>
    <phoneticPr fontId="10"/>
  </si>
  <si>
    <t>寒江</t>
    <rPh sb="0" eb="1">
      <t>サム</t>
    </rPh>
    <rPh sb="1" eb="2">
      <t>エ</t>
    </rPh>
    <phoneticPr fontId="25"/>
  </si>
  <si>
    <t>令和 2年11月
新築移転</t>
    <rPh sb="0" eb="2">
      <t>レイワ</t>
    </rPh>
    <rPh sb="11" eb="13">
      <t>イテン</t>
    </rPh>
    <phoneticPr fontId="13"/>
  </si>
  <si>
    <t>（３）中核市62市の図書館</t>
    <rPh sb="3" eb="6">
      <t>チュウカクシ</t>
    </rPh>
    <rPh sb="8" eb="9">
      <t>シ</t>
    </rPh>
    <rPh sb="10" eb="13">
      <t>トショカン</t>
    </rPh>
    <phoneticPr fontId="10"/>
  </si>
  <si>
    <t>八尾図書館ほんの森</t>
    <rPh sb="0" eb="1">
      <t>ハチ</t>
    </rPh>
    <rPh sb="1" eb="2">
      <t>オ</t>
    </rPh>
    <rPh sb="2" eb="5">
      <t>トショカン</t>
    </rPh>
    <rPh sb="8" eb="9">
      <t>モリ</t>
    </rPh>
    <phoneticPr fontId="10"/>
  </si>
  <si>
    <t>東富山寿町二丁目</t>
    <rPh sb="5" eb="6">
      <t>ニ</t>
    </rPh>
    <phoneticPr fontId="15"/>
  </si>
  <si>
    <t>高内365番地</t>
    <rPh sb="0" eb="2">
      <t>タカウチ</t>
    </rPh>
    <rPh sb="5" eb="7">
      <t>バンチ</t>
    </rPh>
    <phoneticPr fontId="15"/>
  </si>
  <si>
    <t>山田北山41番地</t>
    <rPh sb="0" eb="1">
      <t>ヤマ</t>
    </rPh>
    <rPh sb="1" eb="2">
      <t>タ</t>
    </rPh>
    <rPh sb="2" eb="4">
      <t>キタヤマ</t>
    </rPh>
    <rPh sb="6" eb="8">
      <t>バンチ</t>
    </rPh>
    <phoneticPr fontId="15"/>
  </si>
  <si>
    <t>楡原405番地</t>
    <rPh sb="0" eb="2">
      <t>ニレハラ</t>
    </rPh>
    <rPh sb="5" eb="7">
      <t>バンチ</t>
    </rPh>
    <phoneticPr fontId="15"/>
  </si>
  <si>
    <t>岩瀬御蔵町1番地</t>
    <rPh sb="0" eb="2">
      <t>イワセ</t>
    </rPh>
    <rPh sb="2" eb="4">
      <t>オクラ</t>
    </rPh>
    <rPh sb="4" eb="5">
      <t>マチ</t>
    </rPh>
    <rPh sb="6" eb="8">
      <t>バンチ</t>
    </rPh>
    <phoneticPr fontId="15"/>
  </si>
  <si>
    <t>呉羽町2920番地</t>
    <rPh sb="7" eb="9">
      <t>バンチ</t>
    </rPh>
    <phoneticPr fontId="25"/>
  </si>
  <si>
    <t>藤木1246番地</t>
    <rPh sb="6" eb="8">
      <t>バンチ</t>
    </rPh>
    <phoneticPr fontId="25"/>
  </si>
  <si>
    <t>赤田50番地</t>
    <rPh sb="4" eb="6">
      <t>バンチ</t>
    </rPh>
    <phoneticPr fontId="25"/>
  </si>
  <si>
    <t>上千俵町509番地</t>
    <rPh sb="7" eb="9">
      <t>バンチ</t>
    </rPh>
    <phoneticPr fontId="25"/>
  </si>
  <si>
    <t>1番14号</t>
    <rPh sb="1" eb="2">
      <t>バン</t>
    </rPh>
    <rPh sb="4" eb="5">
      <t>ゴウ</t>
    </rPh>
    <phoneticPr fontId="10"/>
  </si>
  <si>
    <t>下新北町2番11号</t>
    <rPh sb="5" eb="6">
      <t>バン</t>
    </rPh>
    <rPh sb="8" eb="9">
      <t>ゴウ</t>
    </rPh>
    <phoneticPr fontId="25"/>
  </si>
  <si>
    <t>四方142番地1</t>
    <rPh sb="5" eb="7">
      <t>バンチ</t>
    </rPh>
    <phoneticPr fontId="25"/>
  </si>
  <si>
    <t>堀川小泉町一丁目</t>
    <rPh sb="4" eb="5">
      <t>イチ</t>
    </rPh>
    <phoneticPr fontId="15"/>
  </si>
  <si>
    <t>18番13号</t>
    <rPh sb="1" eb="2">
      <t>バン</t>
    </rPh>
    <rPh sb="4" eb="5">
      <t>ゴウ</t>
    </rPh>
    <phoneticPr fontId="25"/>
  </si>
  <si>
    <t>本郷町243番地45</t>
    <rPh sb="6" eb="8">
      <t>バンチ</t>
    </rPh>
    <phoneticPr fontId="25"/>
  </si>
  <si>
    <t>婦中町砂子田1番地1</t>
    <rPh sb="0" eb="3">
      <t>フチュウマチ</t>
    </rPh>
    <rPh sb="3" eb="5">
      <t>スナコ</t>
    </rPh>
    <rPh sb="5" eb="6">
      <t>タ</t>
    </rPh>
    <phoneticPr fontId="15"/>
  </si>
  <si>
    <t>八尾町井田126番地</t>
    <rPh sb="0" eb="1">
      <t>ヤ</t>
    </rPh>
    <rPh sb="1" eb="3">
      <t>オマチ</t>
    </rPh>
    <rPh sb="3" eb="5">
      <t>イダ</t>
    </rPh>
    <phoneticPr fontId="15"/>
  </si>
  <si>
    <t>石金一丁目2番13号</t>
    <rPh sb="2" eb="3">
      <t>イチ</t>
    </rPh>
    <rPh sb="6" eb="7">
      <t>バン</t>
    </rPh>
    <phoneticPr fontId="10"/>
  </si>
  <si>
    <t>八尾町東町2149番地</t>
    <rPh sb="0" eb="2">
      <t>ヤツオ</t>
    </rPh>
    <rPh sb="2" eb="3">
      <t>マチ</t>
    </rPh>
    <rPh sb="3" eb="4">
      <t>ヒガシ</t>
    </rPh>
    <rPh sb="4" eb="5">
      <t>マチ</t>
    </rPh>
    <phoneticPr fontId="15"/>
  </si>
  <si>
    <t>新富町一丁目2番3号</t>
    <rPh sb="0" eb="1">
      <t>シン</t>
    </rPh>
    <rPh sb="1" eb="2">
      <t>トミ</t>
    </rPh>
    <rPh sb="2" eb="3">
      <t>マチ</t>
    </rPh>
    <rPh sb="3" eb="4">
      <t>イチ</t>
    </rPh>
    <rPh sb="4" eb="6">
      <t>チョウメ</t>
    </rPh>
    <phoneticPr fontId="15"/>
  </si>
  <si>
    <t>館名</t>
    <rPh sb="0" eb="1">
      <t>カン</t>
    </rPh>
    <rPh sb="1" eb="2">
      <t>メイ</t>
    </rPh>
    <phoneticPr fontId="15"/>
  </si>
  <si>
    <t>新庄町一丁目3番16号</t>
    <rPh sb="3" eb="4">
      <t>イチ</t>
    </rPh>
    <phoneticPr fontId="25"/>
  </si>
  <si>
    <t>豊田本町一丁目2番5号</t>
    <rPh sb="0" eb="1">
      <t>トヨタ</t>
    </rPh>
    <rPh sb="1" eb="2">
      <t>ホン</t>
    </rPh>
    <rPh sb="4" eb="5">
      <t>イチ</t>
    </rPh>
    <phoneticPr fontId="15"/>
  </si>
  <si>
    <t>中市二丁目8番76号</t>
    <rPh sb="0" eb="1">
      <t>ニ</t>
    </rPh>
    <rPh sb="4" eb="5">
      <t>バン</t>
    </rPh>
    <phoneticPr fontId="25"/>
  </si>
  <si>
    <t>土・日・祝休日　9:30～17:00</t>
    <rPh sb="0" eb="1">
      <t>ド</t>
    </rPh>
    <rPh sb="2" eb="3">
      <t>ヒ</t>
    </rPh>
    <rPh sb="4" eb="5">
      <t>シュク</t>
    </rPh>
    <rPh sb="5" eb="7">
      <t>キュウジツ</t>
    </rPh>
    <phoneticPr fontId="15"/>
  </si>
  <si>
    <t>土・日・祝休日　9:00～17:00</t>
    <rPh sb="0" eb="1">
      <t>ド</t>
    </rPh>
    <rPh sb="2" eb="3">
      <t>ヒ</t>
    </rPh>
    <rPh sb="4" eb="5">
      <t>シュク</t>
    </rPh>
    <rPh sb="5" eb="7">
      <t>キュウジツ</t>
    </rPh>
    <phoneticPr fontId="15"/>
  </si>
  <si>
    <t>月曜日～金曜日　9:00～18:00</t>
    <rPh sb="0" eb="3">
      <t>ゲツヨウビ</t>
    </rPh>
    <rPh sb="4" eb="7">
      <t>キンヨウビ</t>
    </rPh>
    <phoneticPr fontId="15"/>
  </si>
  <si>
    <t>月曜日～日曜日　9:00～17:00</t>
    <rPh sb="0" eb="3">
      <t>ゲツヨウビ</t>
    </rPh>
    <rPh sb="2" eb="3">
      <t>ビ</t>
    </rPh>
    <rPh sb="4" eb="7">
      <t>ニチヨウビ</t>
    </rPh>
    <phoneticPr fontId="15"/>
  </si>
  <si>
    <t>1階　7:00～20:00</t>
    <rPh sb="1" eb="2">
      <t>カイ</t>
    </rPh>
    <phoneticPr fontId="10"/>
  </si>
  <si>
    <t>3階　9:30～18:00</t>
    <rPh sb="1" eb="2">
      <t>カイ</t>
    </rPh>
    <phoneticPr fontId="10"/>
  </si>
  <si>
    <t>　日曜日～木曜日　9:30～19:00</t>
    <rPh sb="1" eb="4">
      <t>ニチヨウビ</t>
    </rPh>
    <rPh sb="5" eb="8">
      <t>モクヨウビ</t>
    </rPh>
    <phoneticPr fontId="10"/>
  </si>
  <si>
    <t>　金・土曜日　9:30～20:00</t>
    <rPh sb="1" eb="2">
      <t>キン</t>
    </rPh>
    <rPh sb="3" eb="6">
      <t>ドヨウビ</t>
    </rPh>
    <phoneticPr fontId="10"/>
  </si>
  <si>
    <t>月曜日～金曜日　9:30～18:00</t>
    <rPh sb="0" eb="2">
      <t>ゲツヨウ</t>
    </rPh>
    <rPh sb="2" eb="3">
      <t>ビ</t>
    </rPh>
    <rPh sb="4" eb="7">
      <t>キンヨウビ</t>
    </rPh>
    <phoneticPr fontId="15"/>
  </si>
  <si>
    <t>月曜日～金曜日　9:30～19:00</t>
    <rPh sb="0" eb="2">
      <t>ゲツヨウ</t>
    </rPh>
    <rPh sb="2" eb="3">
      <t>ビ</t>
    </rPh>
    <rPh sb="4" eb="7">
      <t>キンヨウビ</t>
    </rPh>
    <phoneticPr fontId="15"/>
  </si>
  <si>
    <t>土・日・祝休日　9:30～17:00</t>
    <rPh sb="6" eb="7">
      <t>ヒ</t>
    </rPh>
    <phoneticPr fontId="15"/>
  </si>
  <si>
    <t>月曜日～金曜日　9:30～17:30</t>
    <rPh sb="0" eb="3">
      <t>ゲツヨウビ</t>
    </rPh>
    <rPh sb="4" eb="7">
      <t>キンヨウビ</t>
    </rPh>
    <phoneticPr fontId="15"/>
  </si>
  <si>
    <t>貸出総数</t>
    <rPh sb="0" eb="2">
      <t>カシダシ</t>
    </rPh>
    <rPh sb="2" eb="4">
      <t>ソウスウ</t>
    </rPh>
    <phoneticPr fontId="25"/>
  </si>
  <si>
    <t>リライトカード（図書利用カード）の導入。</t>
    <rPh sb="17" eb="19">
      <t>ドウニュウ</t>
    </rPh>
    <phoneticPr fontId="10"/>
  </si>
  <si>
    <t>自動車文庫1号車の巡回サービス終了。</t>
    <rPh sb="0" eb="3">
      <t>ジドウシャ</t>
    </rPh>
    <rPh sb="3" eb="5">
      <t>ブンコ</t>
    </rPh>
    <rPh sb="6" eb="7">
      <t>ゴウ</t>
    </rPh>
    <rPh sb="7" eb="8">
      <t>シャ</t>
    </rPh>
    <rPh sb="9" eb="11">
      <t>ジュンカイ</t>
    </rPh>
    <rPh sb="15" eb="17">
      <t>シュウリョウ</t>
    </rPh>
    <phoneticPr fontId="25"/>
  </si>
  <si>
    <t>八尾図書館ほんの森</t>
    <rPh sb="0" eb="1">
      <t>ヤツ</t>
    </rPh>
    <rPh sb="1" eb="2">
      <t>オ</t>
    </rPh>
    <rPh sb="2" eb="5">
      <t>トショカン</t>
    </rPh>
    <rPh sb="8" eb="9">
      <t>モリ</t>
    </rPh>
    <phoneticPr fontId="10"/>
  </si>
  <si>
    <t>とやま市民交流館図書サービスコーナー拡充開館。</t>
    <rPh sb="20" eb="22">
      <t>カイカン</t>
    </rPh>
    <phoneticPr fontId="10"/>
  </si>
  <si>
    <t>第1号分館の水橋分館を開館。（平成12年8月に第15号分館の東部分館を開館し、分館建設計画は完了）</t>
    <rPh sb="0" eb="1">
      <t>ダイ</t>
    </rPh>
    <rPh sb="2" eb="3">
      <t>ゴウ</t>
    </rPh>
    <rPh sb="3" eb="5">
      <t>ブンカン</t>
    </rPh>
    <rPh sb="6" eb="8">
      <t>ミズハシ</t>
    </rPh>
    <rPh sb="8" eb="10">
      <t>ブンカン</t>
    </rPh>
    <rPh sb="11" eb="13">
      <t>カイカン</t>
    </rPh>
    <rPh sb="15" eb="17">
      <t>ヘイセイ</t>
    </rPh>
    <rPh sb="19" eb="20">
      <t>ネン</t>
    </rPh>
    <rPh sb="21" eb="22">
      <t>ガツ</t>
    </rPh>
    <rPh sb="23" eb="24">
      <t>ダイ</t>
    </rPh>
    <rPh sb="26" eb="27">
      <t>ゴウ</t>
    </rPh>
    <rPh sb="27" eb="29">
      <t>ブンカン</t>
    </rPh>
    <rPh sb="30" eb="32">
      <t>トウブ</t>
    </rPh>
    <rPh sb="32" eb="34">
      <t>ブンカン</t>
    </rPh>
    <rPh sb="35" eb="37">
      <t>カイカン</t>
    </rPh>
    <rPh sb="39" eb="41">
      <t>ブンカン</t>
    </rPh>
    <rPh sb="41" eb="43">
      <t>ケンセツ</t>
    </rPh>
    <rPh sb="43" eb="45">
      <t>ケイカク</t>
    </rPh>
    <rPh sb="46" eb="48">
      <t>カンリョウ</t>
    </rPh>
    <phoneticPr fontId="10"/>
  </si>
  <si>
    <t>岩瀬公民館の移転に伴い岩瀬分館移転開館。（小学校図書館と併設）</t>
    <rPh sb="0" eb="2">
      <t>イワセ</t>
    </rPh>
    <rPh sb="2" eb="5">
      <t>コウミンカン</t>
    </rPh>
    <rPh sb="6" eb="8">
      <t>イテン</t>
    </rPh>
    <rPh sb="9" eb="10">
      <t>トモナ</t>
    </rPh>
    <rPh sb="11" eb="13">
      <t>イワセ</t>
    </rPh>
    <rPh sb="13" eb="15">
      <t>ブンカン</t>
    </rPh>
    <rPh sb="15" eb="17">
      <t>イテン</t>
    </rPh>
    <rPh sb="17" eb="19">
      <t>カイカン</t>
    </rPh>
    <rPh sb="21" eb="24">
      <t>ショウガッコウ</t>
    </rPh>
    <rPh sb="24" eb="26">
      <t>トショ</t>
    </rPh>
    <rPh sb="26" eb="27">
      <t>カン</t>
    </rPh>
    <rPh sb="28" eb="30">
      <t>ヘイセツ</t>
    </rPh>
    <phoneticPr fontId="10"/>
  </si>
  <si>
    <t>※本館の子ども会・幼児のための子ども会は、富山市立図書館交流行事運営委員会の事業のため本項では計上しない。</t>
    <rPh sb="1" eb="3">
      <t>ホンカン</t>
    </rPh>
    <rPh sb="4" eb="5">
      <t>コ</t>
    </rPh>
    <rPh sb="7" eb="8">
      <t>カイ</t>
    </rPh>
    <rPh sb="9" eb="11">
      <t>ヨウジ</t>
    </rPh>
    <rPh sb="15" eb="16">
      <t>コ</t>
    </rPh>
    <rPh sb="18" eb="19">
      <t>カイ</t>
    </rPh>
    <rPh sb="21" eb="25">
      <t>トヤマシリツ</t>
    </rPh>
    <rPh sb="25" eb="28">
      <t>トショカン</t>
    </rPh>
    <rPh sb="28" eb="30">
      <t>コウリュウ</t>
    </rPh>
    <rPh sb="30" eb="32">
      <t>ギョウジ</t>
    </rPh>
    <rPh sb="32" eb="34">
      <t>ウンエイ</t>
    </rPh>
    <rPh sb="34" eb="37">
      <t>イインカイ</t>
    </rPh>
    <rPh sb="38" eb="40">
      <t>ジギョウ</t>
    </rPh>
    <phoneticPr fontId="25"/>
  </si>
  <si>
    <t>　※ こども図書館はとやま駅南図書館に含む。</t>
    <rPh sb="6" eb="9">
      <t>トショカン</t>
    </rPh>
    <rPh sb="13" eb="15">
      <t>エキナン</t>
    </rPh>
    <rPh sb="15" eb="18">
      <t>トショカン</t>
    </rPh>
    <rPh sb="19" eb="20">
      <t>フク</t>
    </rPh>
    <phoneticPr fontId="10"/>
  </si>
  <si>
    <t>全館、大雪のため臨時休館。(1月10日～12日)</t>
    <rPh sb="0" eb="2">
      <t>ゼンカン</t>
    </rPh>
    <rPh sb="3" eb="5">
      <t>オオユキ</t>
    </rPh>
    <rPh sb="8" eb="10">
      <t>リンジ</t>
    </rPh>
    <rPh sb="10" eb="12">
      <t>キュウカン</t>
    </rPh>
    <rPh sb="15" eb="16">
      <t>ガツ</t>
    </rPh>
    <rPh sb="18" eb="19">
      <t>ニチ</t>
    </rPh>
    <rPh sb="22" eb="23">
      <t>ニチ</t>
    </rPh>
    <phoneticPr fontId="25"/>
  </si>
  <si>
    <t>施設見学</t>
    <rPh sb="0" eb="2">
      <t>シセツ</t>
    </rPh>
    <rPh sb="2" eb="4">
      <t>ケンガク</t>
    </rPh>
    <phoneticPr fontId="25"/>
  </si>
  <si>
    <t>団体（小学校・学童保育等）への館内案内やサービス紹介</t>
    <rPh sb="0" eb="2">
      <t>ダンタイ</t>
    </rPh>
    <rPh sb="3" eb="6">
      <t>ショウガッコウ</t>
    </rPh>
    <rPh sb="7" eb="9">
      <t>ガクドウ</t>
    </rPh>
    <rPh sb="9" eb="11">
      <t>ホイク</t>
    </rPh>
    <rPh sb="11" eb="12">
      <t>トウ</t>
    </rPh>
    <rPh sb="15" eb="17">
      <t>カンナイ</t>
    </rPh>
    <rPh sb="17" eb="19">
      <t>アンナイ</t>
    </rPh>
    <rPh sb="24" eb="26">
      <t>ショウカイ</t>
    </rPh>
    <phoneticPr fontId="25"/>
  </si>
  <si>
    <t>令和3年度</t>
    <rPh sb="0" eb="2">
      <t>レイワ</t>
    </rPh>
    <rPh sb="3" eb="5">
      <t>ネンド</t>
    </rPh>
    <rPh sb="4" eb="5">
      <t>ド</t>
    </rPh>
    <phoneticPr fontId="10"/>
  </si>
  <si>
    <t>令和3年度</t>
    <rPh sb="0" eb="2">
      <t>レイワ</t>
    </rPh>
    <rPh sb="3" eb="5">
      <t>ネンド</t>
    </rPh>
    <rPh sb="4" eb="5">
      <t>ド</t>
    </rPh>
    <phoneticPr fontId="20"/>
  </si>
  <si>
    <t>2年度</t>
    <rPh sb="1" eb="3">
      <t>ネンド</t>
    </rPh>
    <rPh sb="2" eb="3">
      <t>ド</t>
    </rPh>
    <phoneticPr fontId="10"/>
  </si>
  <si>
    <t>会長</t>
    <rPh sb="0" eb="1">
      <t>カイ</t>
    </rPh>
    <rPh sb="1" eb="2">
      <t>チョウ</t>
    </rPh>
    <phoneticPr fontId="6"/>
  </si>
  <si>
    <t>会長代理</t>
    <rPh sb="0" eb="2">
      <t>カイチョウ</t>
    </rPh>
    <rPh sb="2" eb="4">
      <t>ダイリ</t>
    </rPh>
    <phoneticPr fontId="6"/>
  </si>
  <si>
    <t>石倉　卓子</t>
    <rPh sb="0" eb="2">
      <t>イシクラ</t>
    </rPh>
    <rPh sb="3" eb="4">
      <t>タク</t>
    </rPh>
    <rPh sb="4" eb="5">
      <t>コ</t>
    </rPh>
    <phoneticPr fontId="6"/>
  </si>
  <si>
    <t>関口　和美</t>
    <rPh sb="0" eb="2">
      <t>セキグチ</t>
    </rPh>
    <rPh sb="3" eb="5">
      <t>カズミ</t>
    </rPh>
    <phoneticPr fontId="6"/>
  </si>
  <si>
    <t>福澤 幸人</t>
    <rPh sb="0" eb="2">
      <t>フクザワ</t>
    </rPh>
    <rPh sb="3" eb="5">
      <t>ユキヒト</t>
    </rPh>
    <phoneticPr fontId="6"/>
  </si>
  <si>
    <t>1箇所</t>
    <rPh sb="1" eb="3">
      <t>カショ</t>
    </rPh>
    <phoneticPr fontId="27"/>
  </si>
  <si>
    <t>6箇所</t>
    <rPh sb="1" eb="3">
      <t>カショ</t>
    </rPh>
    <phoneticPr fontId="27"/>
  </si>
  <si>
    <t>5箇所</t>
    <rPh sb="1" eb="3">
      <t>カショ</t>
    </rPh>
    <phoneticPr fontId="27"/>
  </si>
  <si>
    <t>7箇所</t>
    <rPh sb="1" eb="3">
      <t>カショ</t>
    </rPh>
    <phoneticPr fontId="27"/>
  </si>
  <si>
    <t>3箇所</t>
    <rPh sb="1" eb="3">
      <t>カショ</t>
    </rPh>
    <phoneticPr fontId="27"/>
  </si>
  <si>
    <t>2箇所</t>
    <rPh sb="1" eb="3">
      <t>カショ</t>
    </rPh>
    <phoneticPr fontId="27"/>
  </si>
  <si>
    <t>9箇所</t>
    <rPh sb="1" eb="3">
      <t>カショ</t>
    </rPh>
    <phoneticPr fontId="27"/>
  </si>
  <si>
    <t>4箇所</t>
    <rPh sb="1" eb="3">
      <t>カショ</t>
    </rPh>
    <phoneticPr fontId="27"/>
  </si>
  <si>
    <t>児童向け行事・イベント</t>
    <rPh sb="0" eb="2">
      <t>ジドウ</t>
    </rPh>
    <rPh sb="2" eb="3">
      <t>ム</t>
    </rPh>
    <rPh sb="4" eb="6">
      <t>ギョウジ</t>
    </rPh>
    <phoneticPr fontId="25"/>
  </si>
  <si>
    <t>芝園</t>
    <rPh sb="0" eb="2">
      <t>シバゾノ</t>
    </rPh>
    <phoneticPr fontId="25"/>
  </si>
  <si>
    <t>新庄北</t>
    <rPh sb="0" eb="3">
      <t>シンジョウキタ</t>
    </rPh>
    <phoneticPr fontId="25"/>
  </si>
  <si>
    <t>西田地方</t>
    <rPh sb="0" eb="4">
      <t>ニシダチホウ</t>
    </rPh>
    <phoneticPr fontId="25"/>
  </si>
  <si>
    <t>岩瀬</t>
    <rPh sb="0" eb="2">
      <t>イワセ</t>
    </rPh>
    <phoneticPr fontId="25"/>
  </si>
  <si>
    <t>上滝</t>
    <rPh sb="0" eb="2">
      <t>カミダキ</t>
    </rPh>
    <phoneticPr fontId="25"/>
  </si>
  <si>
    <t>堀川南</t>
    <rPh sb="0" eb="3">
      <t>ホリカワミナミ</t>
    </rPh>
    <phoneticPr fontId="25"/>
  </si>
  <si>
    <t>杉原</t>
    <rPh sb="0" eb="2">
      <t>スギハラ</t>
    </rPh>
    <phoneticPr fontId="25"/>
  </si>
  <si>
    <t>藤ノ木</t>
    <rPh sb="0" eb="1">
      <t>フジ</t>
    </rPh>
    <rPh sb="2" eb="3">
      <t>キ</t>
    </rPh>
    <phoneticPr fontId="25"/>
  </si>
  <si>
    <t>船峅</t>
    <rPh sb="0" eb="2">
      <t>フナクラ</t>
    </rPh>
    <phoneticPr fontId="25"/>
  </si>
  <si>
    <t>熊野</t>
    <rPh sb="0" eb="2">
      <t>クマノ</t>
    </rPh>
    <phoneticPr fontId="25"/>
  </si>
  <si>
    <t>中央</t>
    <rPh sb="0" eb="1">
      <t>ナカ</t>
    </rPh>
    <rPh sb="1" eb="2">
      <t>ヒサシ</t>
    </rPh>
    <phoneticPr fontId="6"/>
  </si>
  <si>
    <t>大広田</t>
    <rPh sb="0" eb="3">
      <t>オオヒロタ</t>
    </rPh>
    <phoneticPr fontId="6"/>
  </si>
  <si>
    <t>月岡</t>
    <rPh sb="0" eb="2">
      <t>ツキオカ</t>
    </rPh>
    <phoneticPr fontId="25"/>
  </si>
  <si>
    <t>大庄</t>
    <rPh sb="0" eb="2">
      <t>オオショウ</t>
    </rPh>
    <phoneticPr fontId="25"/>
  </si>
  <si>
    <t>柳町</t>
    <rPh sb="0" eb="2">
      <t>ヤナギマチ</t>
    </rPh>
    <phoneticPr fontId="25"/>
  </si>
  <si>
    <t>豊田</t>
    <rPh sb="0" eb="2">
      <t>トヨタ</t>
    </rPh>
    <phoneticPr fontId="25"/>
  </si>
  <si>
    <t>四方</t>
    <rPh sb="0" eb="2">
      <t>ヨカタ</t>
    </rPh>
    <phoneticPr fontId="25"/>
  </si>
  <si>
    <t>八尾</t>
    <rPh sb="0" eb="1">
      <t>ハチ</t>
    </rPh>
    <rPh sb="1" eb="2">
      <t>オ</t>
    </rPh>
    <phoneticPr fontId="6"/>
  </si>
  <si>
    <t>広田</t>
    <rPh sb="0" eb="2">
      <t>ヒロタ</t>
    </rPh>
    <phoneticPr fontId="9"/>
  </si>
  <si>
    <t>八幡</t>
    <rPh sb="0" eb="2">
      <t>ハチマン</t>
    </rPh>
    <phoneticPr fontId="25"/>
  </si>
  <si>
    <t>神明</t>
    <rPh sb="0" eb="2">
      <t>シンメイ</t>
    </rPh>
    <phoneticPr fontId="25"/>
  </si>
  <si>
    <t>堀川</t>
    <rPh sb="0" eb="2">
      <t>ホリカワ</t>
    </rPh>
    <phoneticPr fontId="25"/>
  </si>
  <si>
    <t>光陽</t>
    <rPh sb="0" eb="1">
      <t>ヒカリ</t>
    </rPh>
    <rPh sb="1" eb="2">
      <t>ヨウ</t>
    </rPh>
    <phoneticPr fontId="25"/>
  </si>
  <si>
    <t>新庄</t>
    <rPh sb="0" eb="2">
      <t>シンジョウ</t>
    </rPh>
    <phoneticPr fontId="25"/>
  </si>
  <si>
    <t>山室</t>
    <rPh sb="0" eb="2">
      <t>ヤマムロ</t>
    </rPh>
    <phoneticPr fontId="25"/>
  </si>
  <si>
    <t>蜷川</t>
    <rPh sb="0" eb="2">
      <t>ニナガワ</t>
    </rPh>
    <phoneticPr fontId="25"/>
  </si>
  <si>
    <t>大久保</t>
    <rPh sb="0" eb="3">
      <t>オオクボ</t>
    </rPh>
    <phoneticPr fontId="25"/>
  </si>
  <si>
    <t>乳幼児と保護者を対象としたおはなし会</t>
    <rPh sb="0" eb="3">
      <t>ニュウヨウジ</t>
    </rPh>
    <rPh sb="4" eb="7">
      <t>ホゴシャ</t>
    </rPh>
    <rPh sb="8" eb="10">
      <t>タイショウ</t>
    </rPh>
    <rPh sb="17" eb="18">
      <t>カイ</t>
    </rPh>
    <phoneticPr fontId="25"/>
  </si>
  <si>
    <t>新庄分館</t>
    <phoneticPr fontId="15"/>
  </si>
  <si>
    <t>７市町村（富山・大沢野・大山・八尾・婦中・山田・細入）合併による新富山市の発足。</t>
    <phoneticPr fontId="10"/>
  </si>
  <si>
    <t>（件）</t>
    <phoneticPr fontId="10"/>
  </si>
  <si>
    <t>（２）逐次刊行物</t>
    <rPh sb="3" eb="8">
      <t>チクジカンコウブツ</t>
    </rPh>
    <phoneticPr fontId="10"/>
  </si>
  <si>
    <t>大山図書館（主幹司書1、会計年度任用職員3）</t>
    <rPh sb="0" eb="2">
      <t>オオヤマ</t>
    </rPh>
    <rPh sb="2" eb="5">
      <t>トショカン</t>
    </rPh>
    <rPh sb="6" eb="10">
      <t>シュカンシショ</t>
    </rPh>
    <rPh sb="12" eb="14">
      <t>カイケイ</t>
    </rPh>
    <rPh sb="14" eb="16">
      <t>ネンド</t>
    </rPh>
    <rPh sb="16" eb="18">
      <t>ニンヨウ</t>
    </rPh>
    <rPh sb="18" eb="20">
      <t>ショクイン</t>
    </rPh>
    <phoneticPr fontId="10"/>
  </si>
  <si>
    <t>（単位：件）</t>
    <phoneticPr fontId="10"/>
  </si>
  <si>
    <t>※ 音と映像資料の所蔵合計点数は、館内鑑賞が可能な資料の合計。</t>
    <phoneticPr fontId="10"/>
  </si>
  <si>
    <t>＊ビジネス展示</t>
    <rPh sb="5" eb="7">
      <t>テンジ</t>
    </rPh>
    <phoneticPr fontId="10"/>
  </si>
  <si>
    <t>＊特別コレクション展示</t>
    <rPh sb="1" eb="3">
      <t>トクベツ</t>
    </rPh>
    <rPh sb="9" eb="11">
      <t>テンジ</t>
    </rPh>
    <phoneticPr fontId="10"/>
  </si>
  <si>
    <t>＊郷土図書および参考図書展示</t>
    <rPh sb="1" eb="3">
      <t>キョウド</t>
    </rPh>
    <rPh sb="3" eb="5">
      <t>トショ</t>
    </rPh>
    <rPh sb="8" eb="10">
      <t>サンコウ</t>
    </rPh>
    <rPh sb="10" eb="12">
      <t>トショ</t>
    </rPh>
    <rPh sb="12" eb="14">
      <t>テンジ</t>
    </rPh>
    <phoneticPr fontId="10"/>
  </si>
  <si>
    <t>　イ、地域館・分館展示</t>
    <rPh sb="3" eb="5">
      <t>チイキ</t>
    </rPh>
    <rPh sb="5" eb="6">
      <t>カン</t>
    </rPh>
    <rPh sb="7" eb="9">
      <t>ブンカン</t>
    </rPh>
    <rPh sb="9" eb="11">
      <t>テンジ</t>
    </rPh>
    <phoneticPr fontId="10"/>
  </si>
  <si>
    <t>一般展示</t>
    <rPh sb="0" eb="2">
      <t>イッパン</t>
    </rPh>
    <rPh sb="2" eb="4">
      <t>テンジ</t>
    </rPh>
    <phoneticPr fontId="10"/>
  </si>
  <si>
    <t>児童展示</t>
    <rPh sb="0" eb="2">
      <t>ジドウ</t>
    </rPh>
    <rPh sb="2" eb="4">
      <t>テンジ</t>
    </rPh>
    <phoneticPr fontId="10"/>
  </si>
  <si>
    <t>大沢野図書館</t>
    <rPh sb="3" eb="6">
      <t>トショカン</t>
    </rPh>
    <phoneticPr fontId="10"/>
  </si>
  <si>
    <t>大山図書館</t>
    <rPh sb="2" eb="5">
      <t>トショカン</t>
    </rPh>
    <phoneticPr fontId="10"/>
  </si>
  <si>
    <t>八尾図書館ほんの森</t>
    <rPh sb="0" eb="2">
      <t>ヤツオ</t>
    </rPh>
    <rPh sb="2" eb="5">
      <t>トショカン</t>
    </rPh>
    <rPh sb="8" eb="9">
      <t>モリ</t>
    </rPh>
    <phoneticPr fontId="10"/>
  </si>
  <si>
    <t>水橋分館</t>
    <rPh sb="0" eb="2">
      <t>ミズハシ</t>
    </rPh>
    <rPh sb="2" eb="4">
      <t>ブンカン</t>
    </rPh>
    <phoneticPr fontId="10"/>
  </si>
  <si>
    <t>岩瀬分館</t>
    <rPh sb="0" eb="2">
      <t>イワセ</t>
    </rPh>
    <phoneticPr fontId="10"/>
  </si>
  <si>
    <t>呉羽分館</t>
    <rPh sb="0" eb="2">
      <t>クレハ</t>
    </rPh>
    <phoneticPr fontId="10"/>
  </si>
  <si>
    <t>豊田分館</t>
    <rPh sb="0" eb="2">
      <t>トヨタ</t>
    </rPh>
    <phoneticPr fontId="10"/>
  </si>
  <si>
    <t>藤ノ木分館</t>
    <rPh sb="0" eb="1">
      <t>フジ</t>
    </rPh>
    <rPh sb="2" eb="3">
      <t>キ</t>
    </rPh>
    <phoneticPr fontId="10"/>
  </si>
  <si>
    <t>蜷川分館</t>
    <rPh sb="0" eb="2">
      <t>ニナガワ</t>
    </rPh>
    <phoneticPr fontId="10"/>
  </si>
  <si>
    <t>月岡分館</t>
    <rPh sb="0" eb="2">
      <t>ツキオカ</t>
    </rPh>
    <phoneticPr fontId="10"/>
  </si>
  <si>
    <t>大広田分館</t>
    <rPh sb="0" eb="3">
      <t>オオヒロタ</t>
    </rPh>
    <phoneticPr fontId="10"/>
  </si>
  <si>
    <t>新庄分館</t>
    <rPh sb="0" eb="2">
      <t>シンジョウ</t>
    </rPh>
    <phoneticPr fontId="10"/>
  </si>
  <si>
    <t>奥田北分館</t>
    <rPh sb="0" eb="2">
      <t>オクダ</t>
    </rPh>
    <rPh sb="2" eb="3">
      <t>キタ</t>
    </rPh>
    <phoneticPr fontId="10"/>
  </si>
  <si>
    <t>四方分館</t>
    <rPh sb="0" eb="1">
      <t>ヨ</t>
    </rPh>
    <rPh sb="1" eb="2">
      <t>カタ</t>
    </rPh>
    <phoneticPr fontId="10"/>
  </si>
  <si>
    <t>堀川分館</t>
    <rPh sb="0" eb="2">
      <t>ホリカワ</t>
    </rPh>
    <phoneticPr fontId="10"/>
  </si>
  <si>
    <t>堀川南分館</t>
    <rPh sb="0" eb="2">
      <t>ホリカワ</t>
    </rPh>
    <rPh sb="2" eb="3">
      <t>ミナミ</t>
    </rPh>
    <phoneticPr fontId="10"/>
  </si>
  <si>
    <t>山室分館</t>
    <rPh sb="0" eb="2">
      <t>ヤマムロ</t>
    </rPh>
    <phoneticPr fontId="10"/>
  </si>
  <si>
    <t>東部分館</t>
    <rPh sb="0" eb="2">
      <t>トウブ</t>
    </rPh>
    <phoneticPr fontId="10"/>
  </si>
  <si>
    <t>八尾東町分館</t>
    <rPh sb="0" eb="2">
      <t>ヤツオ</t>
    </rPh>
    <rPh sb="2" eb="3">
      <t>ヒガシ</t>
    </rPh>
    <rPh sb="3" eb="4">
      <t>マチ</t>
    </rPh>
    <phoneticPr fontId="10"/>
  </si>
  <si>
    <t>こども図書館</t>
    <rPh sb="3" eb="5">
      <t>トショ</t>
    </rPh>
    <rPh sb="5" eb="6">
      <t>カン</t>
    </rPh>
    <phoneticPr fontId="10"/>
  </si>
  <si>
    <t>　とやま駅南図書館「性暴力を、なくそう」</t>
    <phoneticPr fontId="25"/>
  </si>
  <si>
    <t xml:space="preserve">　音訳ボランティア中級養成講座 </t>
    <rPh sb="9" eb="11">
      <t>チュウキュウ</t>
    </rPh>
    <phoneticPr fontId="10"/>
  </si>
  <si>
    <t>-</t>
    <phoneticPr fontId="25"/>
  </si>
  <si>
    <t xml:space="preserve"> 6月／</t>
    <rPh sb="2" eb="3">
      <t>ガツ</t>
    </rPh>
    <phoneticPr fontId="25"/>
  </si>
  <si>
    <t>11月／</t>
    <rPh sb="2" eb="3">
      <t>ガツ</t>
    </rPh>
    <phoneticPr fontId="25"/>
  </si>
  <si>
    <t xml:space="preserve"> 4月／</t>
    <rPh sb="2" eb="3">
      <t>ガツ</t>
    </rPh>
    <phoneticPr fontId="25"/>
  </si>
  <si>
    <t>10月／</t>
    <rPh sb="2" eb="3">
      <t>ガツ</t>
    </rPh>
    <phoneticPr fontId="25"/>
  </si>
  <si>
    <t xml:space="preserve"> 7月／</t>
    <rPh sb="2" eb="3">
      <t>ガツ</t>
    </rPh>
    <phoneticPr fontId="25"/>
  </si>
  <si>
    <t xml:space="preserve"> 5月／</t>
    <rPh sb="2" eb="3">
      <t>ガツ</t>
    </rPh>
    <phoneticPr fontId="25"/>
  </si>
  <si>
    <t xml:space="preserve"> 3月／</t>
    <rPh sb="2" eb="3">
      <t>ガツ</t>
    </rPh>
    <phoneticPr fontId="25"/>
  </si>
  <si>
    <t xml:space="preserve"> 8月／</t>
    <rPh sb="2" eb="3">
      <t>ガツ</t>
    </rPh>
    <phoneticPr fontId="25"/>
  </si>
  <si>
    <t xml:space="preserve"> 9月／</t>
    <rPh sb="2" eb="3">
      <t>ガツ</t>
    </rPh>
    <phoneticPr fontId="25"/>
  </si>
  <si>
    <t>15分館で月曜開館を開始。</t>
    <rPh sb="2" eb="3">
      <t>ブン</t>
    </rPh>
    <rPh sb="3" eb="4">
      <t>カン</t>
    </rPh>
    <rPh sb="5" eb="7">
      <t>ゲツヨウ</t>
    </rPh>
    <rPh sb="7" eb="9">
      <t>カイカン</t>
    </rPh>
    <rPh sb="10" eb="12">
      <t>カイシ</t>
    </rPh>
    <phoneticPr fontId="10"/>
  </si>
  <si>
    <t>4月／</t>
    <rPh sb="1" eb="2">
      <t>ガツ</t>
    </rPh>
    <phoneticPr fontId="13"/>
  </si>
  <si>
    <t>11月／</t>
    <rPh sb="2" eb="3">
      <t>ガツ</t>
    </rPh>
    <phoneticPr fontId="13"/>
  </si>
  <si>
    <t xml:space="preserve"> 8月／</t>
    <rPh sb="2" eb="3">
      <t>ガツ</t>
    </rPh>
    <phoneticPr fontId="13"/>
  </si>
  <si>
    <t>本館、移転作業のため閉館。（5月7日～8月21日）</t>
    <rPh sb="0" eb="1">
      <t>ホン</t>
    </rPh>
    <rPh sb="1" eb="2">
      <t>カン</t>
    </rPh>
    <rPh sb="3" eb="5">
      <t>イテン</t>
    </rPh>
    <rPh sb="5" eb="7">
      <t>サギョウ</t>
    </rPh>
    <rPh sb="10" eb="12">
      <t>ヘイカン</t>
    </rPh>
    <rPh sb="15" eb="16">
      <t>ガツ</t>
    </rPh>
    <rPh sb="17" eb="18">
      <t>ヒ</t>
    </rPh>
    <rPh sb="20" eb="21">
      <t>ガツ</t>
    </rPh>
    <rPh sb="23" eb="24">
      <t>ヒ</t>
    </rPh>
    <phoneticPr fontId="10"/>
  </si>
  <si>
    <t>全館、新型コロナウイルス感染症拡大防止のため休館。（4月16日～5月18日</t>
    <rPh sb="0" eb="2">
      <t>ゼンカン</t>
    </rPh>
    <rPh sb="3" eb="5">
      <t>シンガタ</t>
    </rPh>
    <rPh sb="12" eb="14">
      <t>カンセン</t>
    </rPh>
    <rPh sb="14" eb="15">
      <t>ショウ</t>
    </rPh>
    <rPh sb="15" eb="17">
      <t>カクダイ</t>
    </rPh>
    <rPh sb="17" eb="19">
      <t>ボウシ</t>
    </rPh>
    <rPh sb="22" eb="24">
      <t>キュウカン</t>
    </rPh>
    <phoneticPr fontId="13"/>
  </si>
  <si>
    <t>全館、新型コロナウイルス感染症拡大防止のため休館。（8月19日～9月12日</t>
    <rPh sb="0" eb="2">
      <t>ゼンカン</t>
    </rPh>
    <rPh sb="3" eb="5">
      <t>シンガタ</t>
    </rPh>
    <rPh sb="12" eb="14">
      <t>カンセン</t>
    </rPh>
    <rPh sb="14" eb="15">
      <t>ショウ</t>
    </rPh>
    <rPh sb="15" eb="17">
      <t>カクダイ</t>
    </rPh>
    <rPh sb="17" eb="19">
      <t>ボウシ</t>
    </rPh>
    <rPh sb="22" eb="24">
      <t>キュウカン</t>
    </rPh>
    <phoneticPr fontId="13"/>
  </si>
  <si>
    <t>本館、西側外壁化粧板落下に伴い、落下防止工事のため臨時休館。</t>
    <rPh sb="13" eb="14">
      <t>トモナ</t>
    </rPh>
    <phoneticPr fontId="10"/>
  </si>
  <si>
    <t>本館、アスベスト除去工事に伴い休館。</t>
    <phoneticPr fontId="10"/>
  </si>
  <si>
    <t>本館、北・東・西面外壁改修工事。</t>
    <rPh sb="0" eb="2">
      <t>ホンカン</t>
    </rPh>
    <rPh sb="3" eb="4">
      <t>キタ</t>
    </rPh>
    <rPh sb="5" eb="6">
      <t>ヒガシ</t>
    </rPh>
    <rPh sb="7" eb="8">
      <t>ニシ</t>
    </rPh>
    <rPh sb="8" eb="9">
      <t>メン</t>
    </rPh>
    <rPh sb="9" eb="11">
      <t>ガイヘキ</t>
    </rPh>
    <rPh sb="11" eb="13">
      <t>カイシュウ</t>
    </rPh>
    <rPh sb="13" eb="15">
      <t>コウジ</t>
    </rPh>
    <phoneticPr fontId="10"/>
  </si>
  <si>
    <t>市役所出前講座</t>
    <rPh sb="0" eb="3">
      <t>シヤクショ</t>
    </rPh>
    <phoneticPr fontId="25"/>
  </si>
  <si>
    <t>幼稚園・保育所・認定こども園主催事業へ講師派遣</t>
    <rPh sb="15" eb="16">
      <t>サイ</t>
    </rPh>
    <phoneticPr fontId="25"/>
  </si>
  <si>
    <t>　本館・地域館・分館等それぞれの利用者の特徴を捉え、適切な蔵書の配置に努め、図書館全体で魅力ある蔵書構成となるよう取り組みます。</t>
    <rPh sb="1" eb="3">
      <t>ホンカン</t>
    </rPh>
    <rPh sb="4" eb="6">
      <t>チイキ</t>
    </rPh>
    <rPh sb="6" eb="7">
      <t>カン</t>
    </rPh>
    <rPh sb="8" eb="10">
      <t>ブンカン</t>
    </rPh>
    <rPh sb="10" eb="11">
      <t>トウ</t>
    </rPh>
    <rPh sb="16" eb="19">
      <t>リヨウシャ</t>
    </rPh>
    <rPh sb="20" eb="22">
      <t>トクチョウ</t>
    </rPh>
    <rPh sb="23" eb="24">
      <t>トラ</t>
    </rPh>
    <rPh sb="26" eb="28">
      <t>テキセツ</t>
    </rPh>
    <rPh sb="29" eb="31">
      <t>ゾウショ</t>
    </rPh>
    <rPh sb="32" eb="34">
      <t>ハイチ</t>
    </rPh>
    <rPh sb="35" eb="36">
      <t>ツト</t>
    </rPh>
    <rPh sb="38" eb="41">
      <t>トショカン</t>
    </rPh>
    <rPh sb="41" eb="43">
      <t>ゼンタイ</t>
    </rPh>
    <rPh sb="44" eb="46">
      <t>ミリョク</t>
    </rPh>
    <rPh sb="48" eb="50">
      <t>ゾウショ</t>
    </rPh>
    <rPh sb="50" eb="52">
      <t>コウセイ</t>
    </rPh>
    <rPh sb="57" eb="58">
      <t>ト</t>
    </rPh>
    <rPh sb="59" eb="60">
      <t>ク</t>
    </rPh>
    <phoneticPr fontId="10"/>
  </si>
  <si>
    <t>　あらゆる世代に対し、図書館への理解を深め、利用を促進するとともに、本を通じて子どもの心豊かな成長を促すための教育プログラムを展開します。</t>
    <rPh sb="5" eb="7">
      <t>セダイ</t>
    </rPh>
    <rPh sb="8" eb="9">
      <t>タイ</t>
    </rPh>
    <rPh sb="11" eb="13">
      <t>トショ</t>
    </rPh>
    <rPh sb="13" eb="14">
      <t>カン</t>
    </rPh>
    <rPh sb="16" eb="18">
      <t>リカイ</t>
    </rPh>
    <rPh sb="19" eb="20">
      <t>フカ</t>
    </rPh>
    <rPh sb="22" eb="24">
      <t>リヨウ</t>
    </rPh>
    <rPh sb="25" eb="27">
      <t>ソクシン</t>
    </rPh>
    <rPh sb="34" eb="35">
      <t>ホン</t>
    </rPh>
    <rPh sb="36" eb="37">
      <t>ツウ</t>
    </rPh>
    <phoneticPr fontId="10"/>
  </si>
  <si>
    <t>役職等</t>
    <rPh sb="0" eb="3">
      <t>ヤクショクトウ</t>
    </rPh>
    <phoneticPr fontId="25"/>
  </si>
  <si>
    <t>学級数</t>
    <rPh sb="0" eb="2">
      <t>ガッキュウ</t>
    </rPh>
    <phoneticPr fontId="25"/>
  </si>
  <si>
    <t>元富山県立図書館長</t>
    <rPh sb="0" eb="1">
      <t>モト</t>
    </rPh>
    <rPh sb="1" eb="5">
      <t>トヤマケンリツ</t>
    </rPh>
    <rPh sb="5" eb="7">
      <t>トショ</t>
    </rPh>
    <rPh sb="7" eb="8">
      <t>カン</t>
    </rPh>
    <rPh sb="8" eb="9">
      <t>チョウ</t>
    </rPh>
    <phoneticPr fontId="6"/>
  </si>
  <si>
    <t>世帯数</t>
    <rPh sb="0" eb="1">
      <t>ヨ</t>
    </rPh>
    <rPh sb="1" eb="2">
      <t>オビ</t>
    </rPh>
    <rPh sb="2" eb="3">
      <t>カズ</t>
    </rPh>
    <phoneticPr fontId="10"/>
  </si>
  <si>
    <t>人口</t>
    <rPh sb="0" eb="1">
      <t>ヒト</t>
    </rPh>
    <rPh sb="1" eb="2">
      <t>クチ</t>
    </rPh>
    <phoneticPr fontId="10"/>
  </si>
  <si>
    <t>登録者数</t>
    <rPh sb="0" eb="1">
      <t>ノボル</t>
    </rPh>
    <rPh sb="1" eb="2">
      <t>ロク</t>
    </rPh>
    <rPh sb="2" eb="3">
      <t>シャ</t>
    </rPh>
    <rPh sb="3" eb="4">
      <t>スウ</t>
    </rPh>
    <phoneticPr fontId="10"/>
  </si>
  <si>
    <t xml:space="preserve"> 登録者数</t>
    <rPh sb="1" eb="2">
      <t>ノボル</t>
    </rPh>
    <rPh sb="2" eb="3">
      <t>ロク</t>
    </rPh>
    <rPh sb="3" eb="4">
      <t>シャ</t>
    </rPh>
    <rPh sb="4" eb="5">
      <t>スウ</t>
    </rPh>
    <phoneticPr fontId="10"/>
  </si>
  <si>
    <t>貸出冊数</t>
    <rPh sb="2" eb="4">
      <t>サッスウ</t>
    </rPh>
    <phoneticPr fontId="10"/>
  </si>
  <si>
    <t>開催
回数</t>
    <rPh sb="0" eb="2">
      <t>カイサイ</t>
    </rPh>
    <rPh sb="3" eb="5">
      <t>カイスウ</t>
    </rPh>
    <phoneticPr fontId="10"/>
  </si>
  <si>
    <t>参加人数</t>
    <rPh sb="0" eb="2">
      <t>サンカ</t>
    </rPh>
    <rPh sb="2" eb="4">
      <t>ニンズウ</t>
    </rPh>
    <rPh sb="3" eb="4">
      <t>カズ</t>
    </rPh>
    <phoneticPr fontId="10"/>
  </si>
  <si>
    <t>開催回数</t>
    <rPh sb="0" eb="2">
      <t>カイサイ</t>
    </rPh>
    <rPh sb="2" eb="4">
      <t>カイスウ</t>
    </rPh>
    <phoneticPr fontId="25"/>
  </si>
  <si>
    <t>貸出
冊数</t>
    <rPh sb="0" eb="2">
      <t>カシダシ</t>
    </rPh>
    <rPh sb="3" eb="5">
      <t>サッスウ</t>
    </rPh>
    <phoneticPr fontId="10"/>
  </si>
  <si>
    <t>学級数</t>
    <rPh sb="0" eb="3">
      <t>ガッキュウスウ</t>
    </rPh>
    <phoneticPr fontId="25"/>
  </si>
  <si>
    <t>貸出冊数</t>
    <phoneticPr fontId="10"/>
  </si>
  <si>
    <t>登録者数</t>
    <phoneticPr fontId="25"/>
  </si>
  <si>
    <t>[登録者数計　市内/市外]</t>
    <rPh sb="1" eb="3">
      <t>トウロク</t>
    </rPh>
    <rPh sb="3" eb="4">
      <t>シャ</t>
    </rPh>
    <rPh sb="4" eb="5">
      <t>スウ</t>
    </rPh>
    <rPh sb="5" eb="6">
      <t>ケイ</t>
    </rPh>
    <rPh sb="7" eb="9">
      <t>シナイ</t>
    </rPh>
    <rPh sb="10" eb="12">
      <t>シガイ</t>
    </rPh>
    <phoneticPr fontId="25"/>
  </si>
  <si>
    <t>[登録者数計　児童/一般]</t>
    <rPh sb="1" eb="3">
      <t>トウロク</t>
    </rPh>
    <rPh sb="3" eb="4">
      <t>シャ</t>
    </rPh>
    <rPh sb="4" eb="5">
      <t>スウ</t>
    </rPh>
    <rPh sb="5" eb="6">
      <t>ケイ</t>
    </rPh>
    <rPh sb="7" eb="9">
      <t>ジドウ</t>
    </rPh>
    <rPh sb="10" eb="12">
      <t>イッパン</t>
    </rPh>
    <phoneticPr fontId="25"/>
  </si>
  <si>
    <t>（回）</t>
    <rPh sb="1" eb="2">
      <t>カイ</t>
    </rPh>
    <phoneticPr fontId="25"/>
  </si>
  <si>
    <t>（人）</t>
    <rPh sb="1" eb="2">
      <t>ヒト</t>
    </rPh>
    <phoneticPr fontId="25"/>
  </si>
  <si>
    <t>市ふるさとづくり推進連絡協議会　会長</t>
    <rPh sb="16" eb="18">
      <t>カイチョウ</t>
    </rPh>
    <phoneticPr fontId="25"/>
  </si>
  <si>
    <t>参加人数</t>
    <rPh sb="0" eb="2">
      <t>サンカ</t>
    </rPh>
    <rPh sb="2" eb="3">
      <t>ヒト</t>
    </rPh>
    <rPh sb="3" eb="4">
      <t>スウ</t>
    </rPh>
    <phoneticPr fontId="10"/>
  </si>
  <si>
    <t xml:space="preserve">（延べ人数） </t>
    <rPh sb="1" eb="2">
      <t>ノ</t>
    </rPh>
    <rPh sb="3" eb="4">
      <t>ヒト</t>
    </rPh>
    <phoneticPr fontId="25"/>
  </si>
  <si>
    <t>とやま駅南
こども</t>
    <rPh sb="3" eb="4">
      <t>エキ</t>
    </rPh>
    <rPh sb="4" eb="5">
      <t>ミナミ</t>
    </rPh>
    <phoneticPr fontId="10"/>
  </si>
  <si>
    <t>1．図書館の基本理念</t>
    <rPh sb="6" eb="8">
      <t>キホン</t>
    </rPh>
    <rPh sb="8" eb="10">
      <t>リネン</t>
    </rPh>
    <phoneticPr fontId="10"/>
  </si>
  <si>
    <t>4．図書館の沿革</t>
    <phoneticPr fontId="10"/>
  </si>
  <si>
    <t>8．図書館資料</t>
    <rPh sb="2" eb="3">
      <t>ズ</t>
    </rPh>
    <rPh sb="3" eb="4">
      <t>ショ</t>
    </rPh>
    <rPh sb="4" eb="5">
      <t>カン</t>
    </rPh>
    <rPh sb="5" eb="7">
      <t>シリョウ</t>
    </rPh>
    <phoneticPr fontId="10"/>
  </si>
  <si>
    <t>9.年度別統計</t>
    <rPh sb="2" eb="4">
      <t>ネンド</t>
    </rPh>
    <rPh sb="4" eb="5">
      <t>ベツ</t>
    </rPh>
    <rPh sb="5" eb="7">
      <t>トウケイ</t>
    </rPh>
    <phoneticPr fontId="10"/>
  </si>
  <si>
    <t>1．図書館奉仕</t>
    <rPh sb="2" eb="3">
      <t>ズ</t>
    </rPh>
    <rPh sb="3" eb="4">
      <t>ショ</t>
    </rPh>
    <rPh sb="4" eb="5">
      <t>カン</t>
    </rPh>
    <rPh sb="5" eb="6">
      <t>ミツグ</t>
    </rPh>
    <rPh sb="6" eb="7">
      <t>ツコウ</t>
    </rPh>
    <phoneticPr fontId="10"/>
  </si>
  <si>
    <t>② 自動車文庫駐車地別</t>
    <rPh sb="2" eb="5">
      <t>ジドウシャ</t>
    </rPh>
    <rPh sb="5" eb="7">
      <t>ブンコ</t>
    </rPh>
    <rPh sb="7" eb="9">
      <t>チュウシャ</t>
    </rPh>
    <rPh sb="9" eb="10">
      <t>チ</t>
    </rPh>
    <rPh sb="10" eb="11">
      <t>ベツ</t>
    </rPh>
    <phoneticPr fontId="10"/>
  </si>
  <si>
    <t>④ 利用状況</t>
    <rPh sb="2" eb="4">
      <t>リヨウ</t>
    </rPh>
    <rPh sb="4" eb="6">
      <t>ジョウキョウ</t>
    </rPh>
    <phoneticPr fontId="10"/>
  </si>
  <si>
    <t>② 録音図書</t>
    <rPh sb="2" eb="4">
      <t>ロクオン</t>
    </rPh>
    <rPh sb="4" eb="6">
      <t>トショ</t>
    </rPh>
    <phoneticPr fontId="10"/>
  </si>
  <si>
    <t xml:space="preserve"> ② 展示会</t>
    <rPh sb="3" eb="5">
      <t>テンジ</t>
    </rPh>
    <rPh sb="5" eb="6">
      <t>カイ</t>
    </rPh>
    <phoneticPr fontId="10"/>
  </si>
  <si>
    <t>2．資料</t>
    <rPh sb="2" eb="4">
      <t>シリョウ</t>
    </rPh>
    <phoneticPr fontId="10"/>
  </si>
  <si>
    <t xml:space="preserve"> ② 新聞</t>
    <rPh sb="3" eb="5">
      <t>シンブン</t>
    </rPh>
    <phoneticPr fontId="10"/>
  </si>
  <si>
    <t>目次</t>
    <rPh sb="0" eb="1">
      <t>メ</t>
    </rPh>
    <rPh sb="1" eb="2">
      <t>ツギ</t>
    </rPh>
    <phoneticPr fontId="10"/>
  </si>
  <si>
    <t>豊田分館</t>
    <rPh sb="0" eb="4">
      <t>トヨタブンカン</t>
    </rPh>
    <phoneticPr fontId="25"/>
  </si>
  <si>
    <t>2020年（Ｒ2年）  3月／</t>
    <rPh sb="4" eb="5">
      <t>ネン</t>
    </rPh>
    <rPh sb="8" eb="9">
      <t>ネン</t>
    </rPh>
    <rPh sb="13" eb="14">
      <t>ガツ</t>
    </rPh>
    <phoneticPr fontId="25"/>
  </si>
  <si>
    <t>2021年（Ｒ3年）  1月／</t>
    <rPh sb="4" eb="5">
      <t>ネン</t>
    </rPh>
    <rPh sb="8" eb="9">
      <t>ネン</t>
    </rPh>
    <rPh sb="13" eb="14">
      <t>ガツ</t>
    </rPh>
    <phoneticPr fontId="13"/>
  </si>
  <si>
    <t>令和4年度</t>
    <rPh sb="0" eb="2">
      <t>レイワ</t>
    </rPh>
    <rPh sb="3" eb="5">
      <t>ネンド</t>
    </rPh>
    <rPh sb="4" eb="5">
      <t>ド</t>
    </rPh>
    <phoneticPr fontId="10"/>
  </si>
  <si>
    <t>令和4年度</t>
    <rPh sb="0" eb="2">
      <t>レイワ</t>
    </rPh>
    <rPh sb="3" eb="5">
      <t>ネンド</t>
    </rPh>
    <rPh sb="4" eb="5">
      <t>ド</t>
    </rPh>
    <phoneticPr fontId="20"/>
  </si>
  <si>
    <t>小見</t>
    <rPh sb="0" eb="1">
      <t>ショウ</t>
    </rPh>
    <rPh sb="1" eb="2">
      <t>ミ</t>
    </rPh>
    <phoneticPr fontId="25"/>
  </si>
  <si>
    <t>古沢</t>
    <rPh sb="0" eb="2">
      <t>フルサワ</t>
    </rPh>
    <phoneticPr fontId="25"/>
  </si>
  <si>
    <t>樫尾</t>
    <rPh sb="0" eb="1">
      <t>カシ</t>
    </rPh>
    <rPh sb="1" eb="2">
      <t>オ</t>
    </rPh>
    <phoneticPr fontId="25"/>
  </si>
  <si>
    <t>水橋東部</t>
    <rPh sb="0" eb="2">
      <t>ミズハシ</t>
    </rPh>
    <rPh sb="2" eb="4">
      <t>トウブ</t>
    </rPh>
    <phoneticPr fontId="10"/>
  </si>
  <si>
    <t>三成</t>
    <rPh sb="0" eb="2">
      <t>ミツナリ</t>
    </rPh>
    <phoneticPr fontId="25"/>
  </si>
  <si>
    <t>鳥取</t>
    <rPh sb="0" eb="2">
      <t>トットリ</t>
    </rPh>
    <phoneticPr fontId="8"/>
  </si>
  <si>
    <t>甲府</t>
    <rPh sb="0" eb="2">
      <t>コウフ</t>
    </rPh>
    <phoneticPr fontId="12"/>
  </si>
  <si>
    <t>松江</t>
    <rPh sb="0" eb="2">
      <t>マツエ</t>
    </rPh>
    <phoneticPr fontId="8"/>
  </si>
  <si>
    <t>呉</t>
    <rPh sb="0" eb="1">
      <t>ゴ</t>
    </rPh>
    <phoneticPr fontId="8"/>
  </si>
  <si>
    <t>八戸</t>
    <rPh sb="0" eb="2">
      <t>ハチノヘ</t>
    </rPh>
    <phoneticPr fontId="8"/>
  </si>
  <si>
    <t>寝屋川</t>
    <rPh sb="0" eb="3">
      <t>ネヤガワ</t>
    </rPh>
    <phoneticPr fontId="12"/>
  </si>
  <si>
    <t>松本</t>
    <rPh sb="0" eb="2">
      <t>マツモト</t>
    </rPh>
    <phoneticPr fontId="11"/>
  </si>
  <si>
    <t>山形</t>
    <rPh sb="0" eb="2">
      <t>ヤマガタ</t>
    </rPh>
    <phoneticPr fontId="12"/>
  </si>
  <si>
    <t>佐世保</t>
    <rPh sb="0" eb="3">
      <t>サセボ</t>
    </rPh>
    <phoneticPr fontId="8"/>
  </si>
  <si>
    <t>函館</t>
    <rPh sb="0" eb="2">
      <t>ハコダテ</t>
    </rPh>
    <phoneticPr fontId="8"/>
  </si>
  <si>
    <t>下関</t>
    <rPh sb="0" eb="2">
      <t>シモノセキ</t>
    </rPh>
    <phoneticPr fontId="8"/>
  </si>
  <si>
    <t>福井</t>
    <rPh sb="0" eb="2">
      <t>フクイ</t>
    </rPh>
    <phoneticPr fontId="12"/>
  </si>
  <si>
    <t>八尾</t>
    <rPh sb="0" eb="2">
      <t>ヤツオ</t>
    </rPh>
    <phoneticPr fontId="8"/>
  </si>
  <si>
    <t>水戸</t>
    <rPh sb="0" eb="2">
      <t>ミト</t>
    </rPh>
    <phoneticPr fontId="11"/>
  </si>
  <si>
    <t>福島</t>
    <rPh sb="0" eb="2">
      <t>フクシマ</t>
    </rPh>
    <phoneticPr fontId="8"/>
  </si>
  <si>
    <t>青森</t>
    <rPh sb="0" eb="2">
      <t>アオモリ</t>
    </rPh>
    <phoneticPr fontId="8"/>
  </si>
  <si>
    <t>盛岡</t>
    <rPh sb="0" eb="2">
      <t>モリオカ</t>
    </rPh>
    <phoneticPr fontId="8"/>
  </si>
  <si>
    <t>明石</t>
    <rPh sb="0" eb="2">
      <t>アカシ</t>
    </rPh>
    <phoneticPr fontId="8"/>
  </si>
  <si>
    <t>秋田</t>
    <rPh sb="0" eb="2">
      <t>アキタ</t>
    </rPh>
    <phoneticPr fontId="8"/>
  </si>
  <si>
    <t>久留米</t>
    <rPh sb="0" eb="3">
      <t>クルメ</t>
    </rPh>
    <phoneticPr fontId="8"/>
  </si>
  <si>
    <t>いわき</t>
  </si>
  <si>
    <t>郡山</t>
    <rPh sb="0" eb="2">
      <t>コオリヤマ</t>
    </rPh>
    <phoneticPr fontId="8"/>
  </si>
  <si>
    <t>那覇</t>
    <rPh sb="0" eb="2">
      <t>ナハ</t>
    </rPh>
    <phoneticPr fontId="8"/>
  </si>
  <si>
    <t>高知</t>
    <rPh sb="0" eb="2">
      <t>コウチ</t>
    </rPh>
    <phoneticPr fontId="11"/>
  </si>
  <si>
    <t>旭川</t>
    <rPh sb="0" eb="2">
      <t>アサヒカワ</t>
    </rPh>
    <phoneticPr fontId="8"/>
  </si>
  <si>
    <t>前橋</t>
    <rPh sb="0" eb="2">
      <t>マエバシ</t>
    </rPh>
    <phoneticPr fontId="8"/>
  </si>
  <si>
    <t>大津</t>
    <rPh sb="0" eb="2">
      <t>オオツ</t>
    </rPh>
    <phoneticPr fontId="8"/>
  </si>
  <si>
    <t>越谷</t>
    <rPh sb="0" eb="2">
      <t>コシガヤ</t>
    </rPh>
    <phoneticPr fontId="8"/>
  </si>
  <si>
    <t>高槻</t>
    <rPh sb="0" eb="2">
      <t>タカツキ</t>
    </rPh>
    <phoneticPr fontId="11"/>
  </si>
  <si>
    <t>川越</t>
    <rPh sb="0" eb="2">
      <t>カワゴエ</t>
    </rPh>
    <phoneticPr fontId="8"/>
  </si>
  <si>
    <t>奈良</t>
    <rPh sb="0" eb="2">
      <t>ナラ</t>
    </rPh>
    <phoneticPr fontId="8"/>
  </si>
  <si>
    <t>和歌山</t>
    <rPh sb="0" eb="3">
      <t>ワカヤマ</t>
    </rPh>
    <phoneticPr fontId="8"/>
  </si>
  <si>
    <t>高崎</t>
    <rPh sb="0" eb="2">
      <t>タカサキ</t>
    </rPh>
    <phoneticPr fontId="8"/>
  </si>
  <si>
    <t>長野</t>
    <rPh sb="0" eb="2">
      <t>ナガノ</t>
    </rPh>
    <phoneticPr fontId="8"/>
  </si>
  <si>
    <t>豊橋</t>
    <rPh sb="0" eb="2">
      <t>トヨハシ</t>
    </rPh>
    <phoneticPr fontId="8"/>
  </si>
  <si>
    <t>吹田</t>
    <rPh sb="0" eb="2">
      <t>スイタ</t>
    </rPh>
    <phoneticPr fontId="11"/>
  </si>
  <si>
    <t>一宮</t>
    <rPh sb="0" eb="2">
      <t>イチノミヤ</t>
    </rPh>
    <phoneticPr fontId="11"/>
  </si>
  <si>
    <t>岡崎</t>
    <rPh sb="0" eb="2">
      <t>オカザキ</t>
    </rPh>
    <phoneticPr fontId="8"/>
  </si>
  <si>
    <t>横須賀</t>
    <rPh sb="0" eb="3">
      <t>ヨコスカ</t>
    </rPh>
    <phoneticPr fontId="8"/>
  </si>
  <si>
    <t>枚方</t>
    <rPh sb="0" eb="2">
      <t>ヒラカタ</t>
    </rPh>
    <phoneticPr fontId="8"/>
  </si>
  <si>
    <t>宮崎</t>
    <rPh sb="0" eb="2">
      <t>ミヤザキ</t>
    </rPh>
    <phoneticPr fontId="8"/>
  </si>
  <si>
    <t>岐阜</t>
    <rPh sb="0" eb="2">
      <t>ギフ</t>
    </rPh>
    <phoneticPr fontId="8"/>
  </si>
  <si>
    <t>豊中</t>
    <rPh sb="0" eb="2">
      <t>トヨナカ</t>
    </rPh>
    <phoneticPr fontId="8"/>
  </si>
  <si>
    <t>長崎</t>
    <rPh sb="0" eb="2">
      <t>ナガサキ</t>
    </rPh>
    <phoneticPr fontId="8"/>
  </si>
  <si>
    <t>富山</t>
    <rPh sb="0" eb="2">
      <t>トヤマ</t>
    </rPh>
    <phoneticPr fontId="8"/>
  </si>
  <si>
    <t>豊田</t>
    <rPh sb="0" eb="2">
      <t>トヨタ</t>
    </rPh>
    <phoneticPr fontId="8"/>
  </si>
  <si>
    <t>高松</t>
    <rPh sb="0" eb="2">
      <t>タカマツ</t>
    </rPh>
    <phoneticPr fontId="8"/>
  </si>
  <si>
    <t>柏</t>
    <rPh sb="0" eb="1">
      <t>カシワ</t>
    </rPh>
    <phoneticPr fontId="8"/>
  </si>
  <si>
    <t>金沢</t>
    <rPh sb="0" eb="2">
      <t>カナザワ</t>
    </rPh>
    <phoneticPr fontId="8"/>
  </si>
  <si>
    <t>尼崎</t>
    <rPh sb="0" eb="2">
      <t>アマガサキ</t>
    </rPh>
    <phoneticPr fontId="8"/>
  </si>
  <si>
    <t>福山</t>
    <rPh sb="0" eb="2">
      <t>フクヤマ</t>
    </rPh>
    <phoneticPr fontId="8"/>
  </si>
  <si>
    <t>大分</t>
    <rPh sb="0" eb="2">
      <t>オオイタ</t>
    </rPh>
    <phoneticPr fontId="8"/>
  </si>
  <si>
    <t>倉敷</t>
    <rPh sb="0" eb="2">
      <t>クラシキ</t>
    </rPh>
    <phoneticPr fontId="8"/>
  </si>
  <si>
    <t>西宮</t>
    <rPh sb="0" eb="2">
      <t>ニシノミヤ</t>
    </rPh>
    <phoneticPr fontId="8"/>
  </si>
  <si>
    <t>東大阪</t>
    <rPh sb="0" eb="1">
      <t>ヒガシ</t>
    </rPh>
    <rPh sb="1" eb="3">
      <t>オオサカ</t>
    </rPh>
    <phoneticPr fontId="8"/>
  </si>
  <si>
    <t>松山</t>
    <rPh sb="0" eb="2">
      <t>マツヤマ</t>
    </rPh>
    <phoneticPr fontId="8"/>
  </si>
  <si>
    <t>宇都宮</t>
    <rPh sb="0" eb="3">
      <t>ウツノミヤ</t>
    </rPh>
    <phoneticPr fontId="8"/>
  </si>
  <si>
    <t>姫路</t>
    <rPh sb="0" eb="2">
      <t>ヒメジ</t>
    </rPh>
    <phoneticPr fontId="8"/>
  </si>
  <si>
    <t>八王子</t>
    <rPh sb="0" eb="3">
      <t>ハチオウジ</t>
    </rPh>
    <phoneticPr fontId="8"/>
  </si>
  <si>
    <t>鹿児島</t>
    <rPh sb="0" eb="3">
      <t>カゴシマ</t>
    </rPh>
    <phoneticPr fontId="8"/>
  </si>
  <si>
    <t>川口</t>
    <rPh sb="0" eb="2">
      <t>カワグチ</t>
    </rPh>
    <phoneticPr fontId="8"/>
  </si>
  <si>
    <t>船橋</t>
    <rPh sb="0" eb="2">
      <t>フナハシ</t>
    </rPh>
    <phoneticPr fontId="8"/>
  </si>
  <si>
    <t>（単位：冊）</t>
    <phoneticPr fontId="10"/>
  </si>
  <si>
    <t>※ 八尾福島分館は平成27年10月1日より閉館。</t>
    <phoneticPr fontId="10"/>
  </si>
  <si>
    <t>開館日数（日）</t>
    <rPh sb="5" eb="6">
      <t>ヒ</t>
    </rPh>
    <phoneticPr fontId="10"/>
  </si>
  <si>
    <t>一般図書・雑誌</t>
    <rPh sb="2" eb="4">
      <t>トショ</t>
    </rPh>
    <rPh sb="5" eb="7">
      <t>ザッシ</t>
    </rPh>
    <phoneticPr fontId="10"/>
  </si>
  <si>
    <t>一日平均（冊）</t>
    <rPh sb="5" eb="6">
      <t>サツ</t>
    </rPh>
    <phoneticPr fontId="10"/>
  </si>
  <si>
    <t>一般図書・雑誌</t>
    <rPh sb="5" eb="7">
      <t>ザッシ</t>
    </rPh>
    <phoneticPr fontId="10"/>
  </si>
  <si>
    <t>―</t>
    <phoneticPr fontId="10"/>
  </si>
  <si>
    <t>幼児のための子ども会</t>
    <phoneticPr fontId="10"/>
  </si>
  <si>
    <t>おはなしワールド</t>
    <phoneticPr fontId="25"/>
  </si>
  <si>
    <t>年1回</t>
    <phoneticPr fontId="10"/>
  </si>
  <si>
    <t>インターネット</t>
    <phoneticPr fontId="10"/>
  </si>
  <si>
    <t>学校名</t>
    <phoneticPr fontId="10"/>
  </si>
  <si>
    <t>　図書館では、今後も多様化する市民ニーズに応えていくため、これまでの取り組みをさらに発展させ、さらなるサービスの向上に努めていきます。</t>
    <phoneticPr fontId="10"/>
  </si>
  <si>
    <t>教育費</t>
    <phoneticPr fontId="25"/>
  </si>
  <si>
    <t>電話　468-0950</t>
    <phoneticPr fontId="15"/>
  </si>
  <si>
    <t>電話　483-0012</t>
    <phoneticPr fontId="15"/>
  </si>
  <si>
    <t>土・日・祝休日　9:30～17:00</t>
    <phoneticPr fontId="15"/>
  </si>
  <si>
    <t>電話　454-6846</t>
    <phoneticPr fontId="15"/>
  </si>
  <si>
    <t>土・日・祝休日　9:30～17:00</t>
    <phoneticPr fontId="15"/>
  </si>
  <si>
    <t>　・テラス席</t>
    <phoneticPr fontId="25"/>
  </si>
  <si>
    <t>昭和50年 7月</t>
    <phoneticPr fontId="15"/>
  </si>
  <si>
    <t>電話　465-4493</t>
    <phoneticPr fontId="15"/>
  </si>
  <si>
    <t>昭和56年 4月</t>
    <phoneticPr fontId="15"/>
  </si>
  <si>
    <t>電話　457-2200</t>
    <phoneticPr fontId="15"/>
  </si>
  <si>
    <t>平成19年 1月
新築移転</t>
    <phoneticPr fontId="15"/>
  </si>
  <si>
    <t>昭和56年 7月</t>
    <phoneticPr fontId="15"/>
  </si>
  <si>
    <t>電話　485-9050</t>
    <phoneticPr fontId="15"/>
  </si>
  <si>
    <t>水橋分館</t>
    <phoneticPr fontId="15"/>
  </si>
  <si>
    <t>水橋辻ケ堂129番地1</t>
    <phoneticPr fontId="25"/>
  </si>
  <si>
    <t>昭和47年 9月</t>
    <phoneticPr fontId="15"/>
  </si>
  <si>
    <t>月曜日～日曜日 9:00～17:00</t>
    <phoneticPr fontId="15"/>
  </si>
  <si>
    <t>電話　478-2390</t>
    <phoneticPr fontId="15"/>
  </si>
  <si>
    <t>岩瀬分館</t>
    <phoneticPr fontId="15"/>
  </si>
  <si>
    <t>昭和48年10月</t>
    <phoneticPr fontId="15"/>
  </si>
  <si>
    <t>電話　437-6377</t>
    <phoneticPr fontId="15"/>
  </si>
  <si>
    <t>呉羽分館</t>
    <phoneticPr fontId="15"/>
  </si>
  <si>
    <t>昭和49年 7月</t>
    <phoneticPr fontId="15"/>
  </si>
  <si>
    <t>電話　434-1957</t>
    <phoneticPr fontId="15"/>
  </si>
  <si>
    <t>電話　438-6331</t>
    <phoneticPr fontId="25"/>
  </si>
  <si>
    <t>平成29年10月
新築移転</t>
    <phoneticPr fontId="25"/>
  </si>
  <si>
    <t>藤ノ木分館</t>
    <phoneticPr fontId="15"/>
  </si>
  <si>
    <t>電話　492-3406</t>
    <phoneticPr fontId="15"/>
  </si>
  <si>
    <t>蜷川分館</t>
    <phoneticPr fontId="15"/>
  </si>
  <si>
    <t>電話  421-9284</t>
    <phoneticPr fontId="15"/>
  </si>
  <si>
    <t>月岡分館</t>
    <phoneticPr fontId="15"/>
  </si>
  <si>
    <t>電話　429-3432</t>
    <phoneticPr fontId="15"/>
  </si>
  <si>
    <t>大広田分館</t>
    <phoneticPr fontId="15"/>
  </si>
  <si>
    <t xml:space="preserve"> 電話　437-9980</t>
    <phoneticPr fontId="15"/>
  </si>
  <si>
    <t>平成 2年 4月</t>
    <phoneticPr fontId="25"/>
  </si>
  <si>
    <t>電話　442-0756</t>
    <phoneticPr fontId="15"/>
  </si>
  <si>
    <t>奥田北分館</t>
    <phoneticPr fontId="15"/>
  </si>
  <si>
    <t>電話　433-9126</t>
    <phoneticPr fontId="15"/>
  </si>
  <si>
    <t>四方分館</t>
    <phoneticPr fontId="15"/>
  </si>
  <si>
    <t>平成 3年 4月</t>
    <phoneticPr fontId="10"/>
  </si>
  <si>
    <t>電話　435-3248</t>
    <phoneticPr fontId="15"/>
  </si>
  <si>
    <t>堀川分館</t>
    <phoneticPr fontId="15"/>
  </si>
  <si>
    <t xml:space="preserve"> 電話 422-7173</t>
    <phoneticPr fontId="15"/>
  </si>
  <si>
    <t>堀川南分館</t>
    <phoneticPr fontId="15"/>
  </si>
  <si>
    <t>電話　492-3111</t>
    <phoneticPr fontId="15"/>
  </si>
  <si>
    <t>山室分館</t>
    <phoneticPr fontId="15"/>
  </si>
  <si>
    <t>電話　492-3408</t>
    <phoneticPr fontId="15"/>
  </si>
  <si>
    <t>東部分館</t>
    <phoneticPr fontId="15"/>
  </si>
  <si>
    <t>電話　493-1886</t>
    <phoneticPr fontId="15"/>
  </si>
  <si>
    <t>電話　455-1466</t>
    <phoneticPr fontId="15"/>
  </si>
  <si>
    <t>平成15年12月</t>
    <phoneticPr fontId="15"/>
  </si>
  <si>
    <t>月曜日～日曜日　10:00～21:00</t>
    <phoneticPr fontId="15"/>
  </si>
  <si>
    <t>「ぶらり」</t>
    <phoneticPr fontId="15"/>
  </si>
  <si>
    <t>電話　444-0644</t>
    <phoneticPr fontId="15"/>
  </si>
  <si>
    <t>月曜日～日曜日　10:00～18:00</t>
    <phoneticPr fontId="15"/>
  </si>
  <si>
    <t>電話　444-0644</t>
    <phoneticPr fontId="15"/>
  </si>
  <si>
    <t>※こども図書館のみ4月15日～5月31日）</t>
    <phoneticPr fontId="25"/>
  </si>
  <si>
    <t>※こども図書館のみ9月26日まで休館）</t>
    <phoneticPr fontId="25"/>
  </si>
  <si>
    <t>　　① システムデータ・消耗品等購入費</t>
    <rPh sb="12" eb="15">
      <t>ショウモウヒン</t>
    </rPh>
    <rPh sb="15" eb="16">
      <t>ナド</t>
    </rPh>
    <rPh sb="16" eb="18">
      <t>コウニュウ</t>
    </rPh>
    <rPh sb="18" eb="19">
      <t>ヒ</t>
    </rPh>
    <phoneticPr fontId="10"/>
  </si>
  <si>
    <t>イベント（コンサート等）</t>
    <rPh sb="10" eb="11">
      <t>トウ</t>
    </rPh>
    <phoneticPr fontId="10"/>
  </si>
  <si>
    <t>八尾</t>
    <rPh sb="0" eb="2">
      <t>ヤツオ</t>
    </rPh>
    <phoneticPr fontId="25"/>
  </si>
  <si>
    <t>中央</t>
    <rPh sb="0" eb="2">
      <t>チュウオウ</t>
    </rPh>
    <phoneticPr fontId="25"/>
  </si>
  <si>
    <t>大広田</t>
    <rPh sb="0" eb="3">
      <t>オオヒロタ</t>
    </rPh>
    <phoneticPr fontId="25"/>
  </si>
  <si>
    <t>呉羽</t>
    <rPh sb="0" eb="2">
      <t>クレハ</t>
    </rPh>
    <phoneticPr fontId="25"/>
  </si>
  <si>
    <t>速星</t>
    <rPh sb="0" eb="2">
      <t>ハヤホシ</t>
    </rPh>
    <phoneticPr fontId="25"/>
  </si>
  <si>
    <t>奥田</t>
    <rPh sb="0" eb="2">
      <t>オクダ</t>
    </rPh>
    <phoneticPr fontId="25"/>
  </si>
  <si>
    <t>水橋中部</t>
    <rPh sb="0" eb="2">
      <t>ミズハシ</t>
    </rPh>
    <rPh sb="2" eb="4">
      <t>チュウブ</t>
    </rPh>
    <phoneticPr fontId="25"/>
  </si>
  <si>
    <t>音川</t>
    <rPh sb="0" eb="1">
      <t>オト</t>
    </rPh>
    <rPh sb="1" eb="2">
      <t>カワ</t>
    </rPh>
    <phoneticPr fontId="25"/>
  </si>
  <si>
    <t>奥田北</t>
    <rPh sb="0" eb="2">
      <t>オクダ</t>
    </rPh>
    <rPh sb="2" eb="3">
      <t>キタ</t>
    </rPh>
    <phoneticPr fontId="25"/>
  </si>
  <si>
    <t>堀川南</t>
    <rPh sb="0" eb="2">
      <t>ホリカワ</t>
    </rPh>
    <rPh sb="2" eb="3">
      <t>ミナミ</t>
    </rPh>
    <phoneticPr fontId="25"/>
  </si>
  <si>
    <t>水橋西部</t>
    <rPh sb="0" eb="2">
      <t>ミズハシ</t>
    </rPh>
    <rPh sb="2" eb="4">
      <t>セイブ</t>
    </rPh>
    <phoneticPr fontId="25"/>
  </si>
  <si>
    <t>神保</t>
    <rPh sb="0" eb="2">
      <t>ジンボ</t>
    </rPh>
    <phoneticPr fontId="25"/>
  </si>
  <si>
    <t>東部</t>
    <rPh sb="0" eb="2">
      <t>トウブ</t>
    </rPh>
    <phoneticPr fontId="25"/>
  </si>
  <si>
    <t>大沢野</t>
    <rPh sb="0" eb="3">
      <t>オオサワノ</t>
    </rPh>
    <phoneticPr fontId="25"/>
  </si>
  <si>
    <t>草島</t>
  </si>
  <si>
    <t>古里</t>
    <rPh sb="0" eb="2">
      <t>フルサト</t>
    </rPh>
    <phoneticPr fontId="25"/>
  </si>
  <si>
    <t>上滝</t>
  </si>
  <si>
    <t xml:space="preserve"> ② 小・中学校に対する支援の実績</t>
    <phoneticPr fontId="25"/>
  </si>
  <si>
    <t>0・1・2ポケット</t>
    <phoneticPr fontId="25"/>
  </si>
  <si>
    <t>その他おはなし会</t>
    <rPh sb="2" eb="3">
      <t>タ</t>
    </rPh>
    <rPh sb="7" eb="8">
      <t>カイ</t>
    </rPh>
    <phoneticPr fontId="25"/>
  </si>
  <si>
    <t>おおきなおはなしポケット、小学生のためのおはなし会</t>
    <rPh sb="13" eb="16">
      <t>ショウガクセイ</t>
    </rPh>
    <rPh sb="24" eb="25">
      <t>カイ</t>
    </rPh>
    <phoneticPr fontId="25"/>
  </si>
  <si>
    <t>音楽に合わせて絵本の読み聞かせを実施</t>
    <rPh sb="0" eb="2">
      <t>オンガク</t>
    </rPh>
    <rPh sb="3" eb="4">
      <t>ア</t>
    </rPh>
    <rPh sb="7" eb="9">
      <t>エホン</t>
    </rPh>
    <rPh sb="10" eb="11">
      <t>ヨ</t>
    </rPh>
    <rPh sb="12" eb="13">
      <t>キ</t>
    </rPh>
    <rPh sb="16" eb="18">
      <t>ジッシ</t>
    </rPh>
    <phoneticPr fontId="25"/>
  </si>
  <si>
    <t>ワークショップ</t>
    <phoneticPr fontId="25"/>
  </si>
  <si>
    <t>その他の講師派遣</t>
    <rPh sb="2" eb="3">
      <t>タ</t>
    </rPh>
    <rPh sb="4" eb="8">
      <t>コウシハケン</t>
    </rPh>
    <phoneticPr fontId="25"/>
  </si>
  <si>
    <t>児童館等主催事業、社会福祉協議会等へ講師派遣</t>
    <rPh sb="0" eb="3">
      <t>ジドウカン</t>
    </rPh>
    <rPh sb="3" eb="4">
      <t>トウ</t>
    </rPh>
    <rPh sb="4" eb="6">
      <t>シュサイ</t>
    </rPh>
    <rPh sb="6" eb="8">
      <t>ジギョウ</t>
    </rPh>
    <rPh sb="16" eb="17">
      <t>トウ</t>
    </rPh>
    <rPh sb="18" eb="20">
      <t>コウシ</t>
    </rPh>
    <rPh sb="20" eb="22">
      <t>ハケン</t>
    </rPh>
    <phoneticPr fontId="25"/>
  </si>
  <si>
    <t>ＤＶＤ</t>
    <phoneticPr fontId="10"/>
  </si>
  <si>
    <t>カセットテープ</t>
    <phoneticPr fontId="10"/>
  </si>
  <si>
    <t>とやま駅南</t>
    <rPh sb="3" eb="5">
      <t>エキミナミ</t>
    </rPh>
    <phoneticPr fontId="28"/>
  </si>
  <si>
    <t>こども</t>
    <phoneticPr fontId="10"/>
  </si>
  <si>
    <t>令和 5年 4月
新築移転</t>
    <rPh sb="0" eb="2">
      <t>レイワ</t>
    </rPh>
    <phoneticPr fontId="15"/>
  </si>
  <si>
    <t>こども 1</t>
    <phoneticPr fontId="10"/>
  </si>
  <si>
    <t>　　① 図書館交流行事委託　</t>
    <rPh sb="4" eb="7">
      <t>トショカン</t>
    </rPh>
    <phoneticPr fontId="10"/>
  </si>
  <si>
    <t>駐車場　180台</t>
    <rPh sb="0" eb="3">
      <t>チュウシャジョウ</t>
    </rPh>
    <rPh sb="7" eb="8">
      <t>ダイ</t>
    </rPh>
    <phoneticPr fontId="10"/>
  </si>
  <si>
    <t>上滝567番地</t>
    <rPh sb="0" eb="1">
      <t>ウエ</t>
    </rPh>
    <rPh sb="1" eb="2">
      <t>タキ</t>
    </rPh>
    <rPh sb="5" eb="7">
      <t>バンチ</t>
    </rPh>
    <phoneticPr fontId="15"/>
  </si>
  <si>
    <t>　本館は、ガラス美術館等と連携しながら、中心市街地に立地する施設として、市民の滞在環境の整備とともに行事等のサービスを提供し、にぎわいの拠点となるよう努めます。</t>
    <rPh sb="1" eb="3">
      <t>ホンカン</t>
    </rPh>
    <phoneticPr fontId="10"/>
  </si>
  <si>
    <t>　利用者が読書を楽しむことはもとより、地域の課題解決支援や、市民生活、仕事上の問題解決などに必要な資料・情報を提供できるよう、本館・地域館・分館等を運営します。</t>
    <rPh sb="1" eb="4">
      <t>リヨウシャ</t>
    </rPh>
    <rPh sb="5" eb="7">
      <t>ドクショ</t>
    </rPh>
    <rPh sb="8" eb="9">
      <t>タノ</t>
    </rPh>
    <rPh sb="19" eb="21">
      <t>チイキ</t>
    </rPh>
    <rPh sb="22" eb="24">
      <t>カダイ</t>
    </rPh>
    <rPh sb="24" eb="26">
      <t>カイケツ</t>
    </rPh>
    <rPh sb="26" eb="28">
      <t>シエン</t>
    </rPh>
    <rPh sb="41" eb="42">
      <t>カイ</t>
    </rPh>
    <phoneticPr fontId="10"/>
  </si>
  <si>
    <t>婦中図書館（主幹司書1、会計年度任用職員4）</t>
    <rPh sb="0" eb="2">
      <t>フチュウ</t>
    </rPh>
    <rPh sb="2" eb="5">
      <t>トショカン</t>
    </rPh>
    <rPh sb="6" eb="8">
      <t>シュカン</t>
    </rPh>
    <rPh sb="8" eb="10">
      <t>シショ</t>
    </rPh>
    <rPh sb="12" eb="20">
      <t>カイケイネンドニンヨウショクイン</t>
    </rPh>
    <phoneticPr fontId="10"/>
  </si>
  <si>
    <t>登録団体数</t>
    <rPh sb="0" eb="2">
      <t>トウロク</t>
    </rPh>
    <rPh sb="2" eb="4">
      <t>ダンタイ</t>
    </rPh>
    <rPh sb="4" eb="5">
      <t>スウ</t>
    </rPh>
    <phoneticPr fontId="10"/>
  </si>
  <si>
    <t>利用団体数</t>
    <rPh sb="0" eb="5">
      <t>リヨウダンタイスウ</t>
    </rPh>
    <phoneticPr fontId="25"/>
  </si>
  <si>
    <t>小学校
（学校図書館/学校司書）</t>
    <rPh sb="11" eb="13">
      <t>ガッコウ</t>
    </rPh>
    <rPh sb="13" eb="15">
      <t>シショ</t>
    </rPh>
    <phoneticPr fontId="10"/>
  </si>
  <si>
    <t>中学校
（学校図書館/学校司書）</t>
    <rPh sb="11" eb="13">
      <t>ガッコウ</t>
    </rPh>
    <rPh sb="13" eb="15">
      <t>シショ</t>
    </rPh>
    <phoneticPr fontId="10"/>
  </si>
  <si>
    <t>ポップクラブ</t>
    <phoneticPr fontId="25"/>
  </si>
  <si>
    <t>登録団体数</t>
    <rPh sb="0" eb="5">
      <t>トウロクダンタイスウ</t>
    </rPh>
    <phoneticPr fontId="25"/>
  </si>
  <si>
    <t>配本箇所</t>
    <rPh sb="0" eb="2">
      <t>ハイホン</t>
    </rPh>
    <phoneticPr fontId="25"/>
  </si>
  <si>
    <t>小学校
（学校訪問）</t>
    <rPh sb="0" eb="3">
      <t>ショウガッコウ</t>
    </rPh>
    <rPh sb="5" eb="9">
      <t>ガッコウホウモン</t>
    </rPh>
    <phoneticPr fontId="25"/>
  </si>
  <si>
    <t>萩浦</t>
    <rPh sb="1" eb="2">
      <t>ウラ</t>
    </rPh>
    <phoneticPr fontId="25"/>
  </si>
  <si>
    <t>閲覧席　52席</t>
    <rPh sb="0" eb="2">
      <t>エツラン</t>
    </rPh>
    <rPh sb="2" eb="3">
      <t>セキ</t>
    </rPh>
    <rPh sb="6" eb="7">
      <t>セキ</t>
    </rPh>
    <phoneticPr fontId="10"/>
  </si>
  <si>
    <t>令和5年度</t>
    <rPh sb="0" eb="2">
      <t>レイワ</t>
    </rPh>
    <rPh sb="3" eb="5">
      <t>ネンド</t>
    </rPh>
    <rPh sb="4" eb="5">
      <t>ド</t>
    </rPh>
    <phoneticPr fontId="10"/>
  </si>
  <si>
    <t>令和3年度</t>
  </si>
  <si>
    <t>管理係（係長1、主事1、会計年度任用職員2）</t>
    <rPh sb="0" eb="2">
      <t>カンリ</t>
    </rPh>
    <rPh sb="2" eb="3">
      <t>ガカリ</t>
    </rPh>
    <rPh sb="4" eb="6">
      <t>カカリチョウ</t>
    </rPh>
    <rPh sb="8" eb="10">
      <t>シュジ</t>
    </rPh>
    <rPh sb="12" eb="14">
      <t>カイケイ</t>
    </rPh>
    <rPh sb="14" eb="16">
      <t>ネンド</t>
    </rPh>
    <rPh sb="16" eb="18">
      <t>ニンヨウ</t>
    </rPh>
    <rPh sb="18" eb="20">
      <t>ショクイン</t>
    </rPh>
    <phoneticPr fontId="25"/>
  </si>
  <si>
    <t>調査係（主幹司書（係長）1、主査司書1、主任司書1、会計年度任用職員2）</t>
    <rPh sb="0" eb="2">
      <t>チョウサ</t>
    </rPh>
    <rPh sb="2" eb="3">
      <t>カカ</t>
    </rPh>
    <rPh sb="6" eb="8">
      <t>シショ</t>
    </rPh>
    <rPh sb="14" eb="16">
      <t>シュサ</t>
    </rPh>
    <rPh sb="16" eb="18">
      <t>シショ</t>
    </rPh>
    <rPh sb="20" eb="22">
      <t>シュニン</t>
    </rPh>
    <rPh sb="22" eb="24">
      <t>シショ</t>
    </rPh>
    <phoneticPr fontId="10"/>
  </si>
  <si>
    <t>大沢野図書館（主幹司書1、司書1、会計年度任用職員2）</t>
    <rPh sb="0" eb="3">
      <t>オオサワノ</t>
    </rPh>
    <rPh sb="3" eb="6">
      <t>トショカン</t>
    </rPh>
    <rPh sb="13" eb="15">
      <t>シショ</t>
    </rPh>
    <rPh sb="17" eb="25">
      <t>カイケイネンドニンヨウショクイン</t>
    </rPh>
    <phoneticPr fontId="10"/>
  </si>
  <si>
    <t>八尾図書館（主幹司書1、司書1、会計年度任用職員3）</t>
    <rPh sb="0" eb="2">
      <t>ヤツオ</t>
    </rPh>
    <rPh sb="2" eb="5">
      <t>トショカン</t>
    </rPh>
    <rPh sb="6" eb="8">
      <t>シュカン</t>
    </rPh>
    <rPh sb="8" eb="10">
      <t>シショ</t>
    </rPh>
    <rPh sb="12" eb="14">
      <t>シショ</t>
    </rPh>
    <rPh sb="16" eb="24">
      <t>カイケイネンドニンヨウショクイン</t>
    </rPh>
    <phoneticPr fontId="10"/>
  </si>
  <si>
    <t>　「図録でめぐる県内美術館」ほか</t>
    <rPh sb="2" eb="4">
      <t>ズロク</t>
    </rPh>
    <rPh sb="8" eb="10">
      <t>ケンナイ</t>
    </rPh>
    <rPh sb="10" eb="13">
      <t>ビジュツカン</t>
    </rPh>
    <phoneticPr fontId="10"/>
  </si>
  <si>
    <t>主任司書</t>
    <rPh sb="0" eb="4">
      <t>シュニンシショ</t>
    </rPh>
    <phoneticPr fontId="10"/>
  </si>
  <si>
    <t>主事</t>
    <rPh sb="0" eb="2">
      <t>シュジ</t>
    </rPh>
    <phoneticPr fontId="25"/>
  </si>
  <si>
    <t>主査司書</t>
    <rPh sb="0" eb="4">
      <t>シュサシショ</t>
    </rPh>
    <phoneticPr fontId="25"/>
  </si>
  <si>
    <t>年度</t>
    <phoneticPr fontId="10"/>
  </si>
  <si>
    <t>とやま
駅南</t>
    <phoneticPr fontId="10"/>
  </si>
  <si>
    <t>とやま駅南</t>
    <phoneticPr fontId="10"/>
  </si>
  <si>
    <t>（単位：件）</t>
    <phoneticPr fontId="10"/>
  </si>
  <si>
    <t>① 視覚障害者郵送貸出</t>
    <phoneticPr fontId="10"/>
  </si>
  <si>
    <t>　「中高生からのキャリアデザイン」ほか</t>
    <phoneticPr fontId="10"/>
  </si>
  <si>
    <t>年6回</t>
    <phoneticPr fontId="25"/>
  </si>
  <si>
    <t>-</t>
    <phoneticPr fontId="25"/>
  </si>
  <si>
    <t>定例子ども会</t>
    <phoneticPr fontId="10"/>
  </si>
  <si>
    <t>ブックリスト
「ビーだま」</t>
    <phoneticPr fontId="25"/>
  </si>
  <si>
    <t>太田</t>
    <phoneticPr fontId="25"/>
  </si>
  <si>
    <t>寒江</t>
    <rPh sb="0" eb="2">
      <t>カンエ</t>
    </rPh>
    <phoneticPr fontId="10"/>
  </si>
  <si>
    <t>104箇所（35校区）</t>
    <rPh sb="3" eb="5">
      <t>カショ</t>
    </rPh>
    <rPh sb="8" eb="9">
      <t>コウ</t>
    </rPh>
    <rPh sb="9" eb="10">
      <t>ク</t>
    </rPh>
    <phoneticPr fontId="10"/>
  </si>
  <si>
    <t>巡回箇所</t>
    <phoneticPr fontId="25"/>
  </si>
  <si>
    <t>福沢</t>
    <phoneticPr fontId="25"/>
  </si>
  <si>
    <t>イベント（児童図書展等）</t>
    <rPh sb="5" eb="9">
      <t>ジドウトショ</t>
    </rPh>
    <rPh sb="9" eb="10">
      <t>テン</t>
    </rPh>
    <rPh sb="10" eb="11">
      <t>トウ</t>
    </rPh>
    <phoneticPr fontId="10"/>
  </si>
  <si>
    <t>学級数</t>
    <phoneticPr fontId="10"/>
  </si>
  <si>
    <t>人数</t>
    <phoneticPr fontId="10"/>
  </si>
  <si>
    <t>学級数</t>
    <phoneticPr fontId="25"/>
  </si>
  <si>
    <t>鵜坂</t>
    <rPh sb="0" eb="2">
      <t>ウサカ</t>
    </rPh>
    <phoneticPr fontId="25"/>
  </si>
  <si>
    <t>おはなしおはなしおんがくかい</t>
    <phoneticPr fontId="25"/>
  </si>
  <si>
    <t>「ミライにかがやく☆缶バッチをつくろう！」「岩石のなぞを解き明かそう！」など</t>
    <rPh sb="10" eb="11">
      <t>カン</t>
    </rPh>
    <rPh sb="22" eb="24">
      <t>ガンセキ</t>
    </rPh>
    <rPh sb="28" eb="29">
      <t>ト</t>
    </rPh>
    <rPh sb="30" eb="31">
      <t>ア</t>
    </rPh>
    <phoneticPr fontId="25"/>
  </si>
  <si>
    <t>G7クイズラリー、ぬいぐるみのおとまりかいなど</t>
    <phoneticPr fontId="25"/>
  </si>
  <si>
    <t>※令和6年能登半島地震 二次避難所への臨時配本（2回　1回あたり200冊）</t>
    <rPh sb="1" eb="3">
      <t>レイワ</t>
    </rPh>
    <rPh sb="4" eb="5">
      <t>ネン</t>
    </rPh>
    <rPh sb="5" eb="11">
      <t>ノトハントウジシン</t>
    </rPh>
    <rPh sb="12" eb="17">
      <t>ニジヒナンジョ</t>
    </rPh>
    <rPh sb="19" eb="23">
      <t>リンジハイホン</t>
    </rPh>
    <rPh sb="25" eb="26">
      <t>カイ</t>
    </rPh>
    <rPh sb="35" eb="36">
      <t>サツ</t>
    </rPh>
    <phoneticPr fontId="25"/>
  </si>
  <si>
    <t>延　77人</t>
    <rPh sb="0" eb="1">
      <t>ノ</t>
    </rPh>
    <rPh sb="4" eb="5">
      <t>ニン</t>
    </rPh>
    <phoneticPr fontId="25"/>
  </si>
  <si>
    <t>※ 本館の寄贈数には、雑誌スポンサー分の193誌を含む。</t>
    <rPh sb="2" eb="4">
      <t>ホンカン</t>
    </rPh>
    <rPh sb="5" eb="7">
      <t>キゾウ</t>
    </rPh>
    <rPh sb="7" eb="8">
      <t>スウ</t>
    </rPh>
    <rPh sb="11" eb="13">
      <t>ザッシ</t>
    </rPh>
    <rPh sb="18" eb="19">
      <t>ブン</t>
    </rPh>
    <rPh sb="23" eb="24">
      <t>シ</t>
    </rPh>
    <rPh sb="25" eb="26">
      <t>フク</t>
    </rPh>
    <phoneticPr fontId="10"/>
  </si>
  <si>
    <t>○</t>
    <phoneticPr fontId="25"/>
  </si>
  <si>
    <t>○</t>
    <phoneticPr fontId="10"/>
  </si>
  <si>
    <t>山室中部</t>
    <phoneticPr fontId="10"/>
  </si>
  <si>
    <t>―</t>
    <phoneticPr fontId="25"/>
  </si>
  <si>
    <t>ワークショップ</t>
    <phoneticPr fontId="10"/>
  </si>
  <si>
    <t>　とやま駅南図書館「無くそう思い込み、守ろう個性　みんなでつくる、みんなの未来。」</t>
    <rPh sb="4" eb="6">
      <t>エキミナミ</t>
    </rPh>
    <rPh sb="6" eb="9">
      <t>トショカン</t>
    </rPh>
    <phoneticPr fontId="11"/>
  </si>
  <si>
    <t>　富山市民 暮らしの実学</t>
    <rPh sb="1" eb="3">
      <t>トヤマ</t>
    </rPh>
    <rPh sb="3" eb="5">
      <t>シミン</t>
    </rPh>
    <rPh sb="6" eb="7">
      <t>ク</t>
    </rPh>
    <rPh sb="10" eb="12">
      <t>ジツガク</t>
    </rPh>
    <phoneticPr fontId="10"/>
  </si>
  <si>
    <t>　　28人</t>
    <rPh sb="4" eb="5">
      <t>ニン</t>
    </rPh>
    <phoneticPr fontId="25"/>
  </si>
  <si>
    <t>学級数</t>
    <phoneticPr fontId="10"/>
  </si>
  <si>
    <t>奥田</t>
    <rPh sb="0" eb="2">
      <t>オクダ</t>
    </rPh>
    <phoneticPr fontId="2"/>
  </si>
  <si>
    <t>宮野</t>
    <rPh sb="0" eb="1">
      <t>ミヤ</t>
    </rPh>
    <rPh sb="1" eb="2">
      <t>ノ</t>
    </rPh>
    <phoneticPr fontId="2"/>
  </si>
  <si>
    <t>奥田北</t>
    <phoneticPr fontId="25"/>
  </si>
  <si>
    <t>神保</t>
    <rPh sb="0" eb="1">
      <t>カミ</t>
    </rPh>
    <rPh sb="1" eb="2">
      <t>ホ</t>
    </rPh>
    <phoneticPr fontId="2"/>
  </si>
  <si>
    <t>図書館利用指導（小学校2年生対象）</t>
    <phoneticPr fontId="25"/>
  </si>
  <si>
    <t>27回</t>
    <rPh sb="2" eb="3">
      <t>カイ</t>
    </rPh>
    <phoneticPr fontId="25"/>
  </si>
  <si>
    <t>41校</t>
    <rPh sb="2" eb="3">
      <t>コウ</t>
    </rPh>
    <phoneticPr fontId="25"/>
  </si>
  <si>
    <t>6．図書館協議会　　</t>
    <phoneticPr fontId="10"/>
  </si>
  <si>
    <t xml:space="preserve">  富山市立図書館条例に基づいて図書館協議会を設置している。
　図書館協議会は、図書館の運営に関し、館長の諮問に応ずるとともに、館長に対して意見を述べる機関として年1回開催している。</t>
    <phoneticPr fontId="10"/>
  </si>
  <si>
    <t>　場　　所　　富山市立図書館本館　3階セミナールーム</t>
    <phoneticPr fontId="10"/>
  </si>
  <si>
    <t>　議 　 題    ア．事業概要について</t>
    <rPh sb="12" eb="16">
      <t>ジギョウガイヨウ</t>
    </rPh>
    <phoneticPr fontId="10"/>
  </si>
  <si>
    <t>　　　　　    イ．決算・予算及び主な事業について</t>
    <rPh sb="11" eb="13">
      <t>ケッサン</t>
    </rPh>
    <phoneticPr fontId="10"/>
  </si>
  <si>
    <t xml:space="preserve">              ウ．利用者からのご意見などについて</t>
    <rPh sb="16" eb="19">
      <t>リヨウシャ</t>
    </rPh>
    <rPh sb="23" eb="25">
      <t>イケン</t>
    </rPh>
    <phoneticPr fontId="10"/>
  </si>
  <si>
    <t xml:space="preserve">              エ．図書館の運営評価について</t>
    <rPh sb="16" eb="19">
      <t>トショカン</t>
    </rPh>
    <rPh sb="20" eb="22">
      <t>ウンエイ</t>
    </rPh>
    <rPh sb="22" eb="24">
      <t>ヒョウカ</t>
    </rPh>
    <phoneticPr fontId="10"/>
  </si>
  <si>
    <t xml:space="preserve">              オ．報告事項</t>
    <rPh sb="16" eb="20">
      <t>ホウコクジコウ</t>
    </rPh>
    <phoneticPr fontId="10"/>
  </si>
  <si>
    <t xml:space="preserve">              カ．その他（意見交換）</t>
    <rPh sb="18" eb="19">
      <t>タ</t>
    </rPh>
    <rPh sb="20" eb="22">
      <t>イケン</t>
    </rPh>
    <rPh sb="22" eb="24">
      <t>コウカン</t>
    </rPh>
    <phoneticPr fontId="10"/>
  </si>
  <si>
    <t>（２）委員名簿</t>
    <phoneticPr fontId="10"/>
  </si>
  <si>
    <t>松﨑　訓子</t>
    <rPh sb="0" eb="2">
      <t>マツザキ</t>
    </rPh>
    <rPh sb="3" eb="5">
      <t>クニコ</t>
    </rPh>
    <phoneticPr fontId="6"/>
  </si>
  <si>
    <t>富山市立図書館よみきかせの会　代表</t>
    <rPh sb="0" eb="7">
      <t>トヤマシリツトショカン</t>
    </rPh>
    <rPh sb="13" eb="14">
      <t>カイ</t>
    </rPh>
    <rPh sb="15" eb="17">
      <t>ダイヒョウ</t>
    </rPh>
    <phoneticPr fontId="1"/>
  </si>
  <si>
    <t>内山　貴代</t>
    <rPh sb="0" eb="2">
      <t>ウチヤマ</t>
    </rPh>
    <rPh sb="3" eb="5">
      <t>タカヨ</t>
    </rPh>
    <phoneticPr fontId="25"/>
  </si>
  <si>
    <t>市PTA連絡協議会特別委員会　良書をすすめる会　副会長</t>
    <rPh sb="0" eb="1">
      <t>シ</t>
    </rPh>
    <rPh sb="4" eb="6">
      <t>レンラク</t>
    </rPh>
    <rPh sb="6" eb="9">
      <t>キョウギカイ</t>
    </rPh>
    <rPh sb="9" eb="11">
      <t>トクベツ</t>
    </rPh>
    <rPh sb="11" eb="14">
      <t>イインカイ</t>
    </rPh>
    <rPh sb="15" eb="17">
      <t>リョウショ</t>
    </rPh>
    <rPh sb="22" eb="23">
      <t>カイ</t>
    </rPh>
    <rPh sb="24" eb="27">
      <t>フクカイチョウ</t>
    </rPh>
    <phoneticPr fontId="6"/>
  </si>
  <si>
    <t>楞川　幸代</t>
    <rPh sb="1" eb="2">
      <t>カワ</t>
    </rPh>
    <rPh sb="3" eb="5">
      <t>ユキヨ</t>
    </rPh>
    <phoneticPr fontId="6"/>
  </si>
  <si>
    <t>古沢小学校　校長</t>
    <rPh sb="0" eb="5">
      <t>フルサワショウガッコウ</t>
    </rPh>
    <rPh sb="6" eb="8">
      <t>コウチョウ</t>
    </rPh>
    <phoneticPr fontId="6"/>
  </si>
  <si>
    <t>合田　郁夫</t>
    <rPh sb="0" eb="2">
      <t>ゴウダ</t>
    </rPh>
    <rPh sb="3" eb="5">
      <t>イクオ</t>
    </rPh>
    <phoneticPr fontId="6"/>
  </si>
  <si>
    <t>（公募）</t>
    <rPh sb="1" eb="3">
      <t>コウボ</t>
    </rPh>
    <phoneticPr fontId="6"/>
  </si>
  <si>
    <t>小澤　まり子</t>
    <rPh sb="0" eb="2">
      <t>オザワ</t>
    </rPh>
    <rPh sb="5" eb="6">
      <t>コ</t>
    </rPh>
    <phoneticPr fontId="6"/>
  </si>
  <si>
    <t>声のライブラリー友の会　代表</t>
    <rPh sb="12" eb="14">
      <t>ダイヒョウ</t>
    </rPh>
    <phoneticPr fontId="6"/>
  </si>
  <si>
    <t>作道　正也</t>
    <rPh sb="0" eb="2">
      <t>ツクリミチ</t>
    </rPh>
    <rPh sb="3" eb="5">
      <t>マサヤ</t>
    </rPh>
    <phoneticPr fontId="6"/>
  </si>
  <si>
    <t>楡原中学校　校長</t>
    <rPh sb="0" eb="2">
      <t>ニレハラ</t>
    </rPh>
    <rPh sb="2" eb="5">
      <t>チュウガッコウ</t>
    </rPh>
    <rPh sb="6" eb="8">
      <t>コウチョウ</t>
    </rPh>
    <phoneticPr fontId="6"/>
  </si>
  <si>
    <t>山下　敦子</t>
    <rPh sb="0" eb="2">
      <t>ヤマシタ</t>
    </rPh>
    <rPh sb="3" eb="5">
      <t>アツコ</t>
    </rPh>
    <phoneticPr fontId="6"/>
  </si>
  <si>
    <t>　7．図書館の経費（当初予算額）　</t>
    <phoneticPr fontId="10"/>
  </si>
  <si>
    <t>１．富山市の一般会計予算額　　</t>
    <phoneticPr fontId="10"/>
  </si>
  <si>
    <t>２．教育費　　　　　　　　　　</t>
    <phoneticPr fontId="10"/>
  </si>
  <si>
    <t xml:space="preserve">４．図書館費                       </t>
    <phoneticPr fontId="10"/>
  </si>
  <si>
    <t>（１）管理運営事務費　　　　　　</t>
    <phoneticPr fontId="10"/>
  </si>
  <si>
    <t xml:space="preserve">　　① 図書館協議会委員報酬　　　　　 　 </t>
    <phoneticPr fontId="10"/>
  </si>
  <si>
    <t xml:space="preserve">    ③ 人件費　　　　　　　　　　　　</t>
    <phoneticPr fontId="10"/>
  </si>
  <si>
    <t>（２）蔵書充実事業費　　　　　　　</t>
    <phoneticPr fontId="10"/>
  </si>
  <si>
    <t>　　⑤ 図書購入費　　　　　　　　　　　</t>
    <phoneticPr fontId="10"/>
  </si>
  <si>
    <t>（３）読書普及事業費　　　　　　　　</t>
    <phoneticPr fontId="10"/>
  </si>
  <si>
    <t>　　② 消耗品費　　　　　　　　　　　　</t>
    <phoneticPr fontId="10"/>
  </si>
  <si>
    <t>　　④ ＤＡＩＳＹ機器借上料　　　　　　　　　</t>
    <phoneticPr fontId="10"/>
  </si>
  <si>
    <t xml:space="preserve">（４）図書館ネットワーク事業費　　  </t>
    <phoneticPr fontId="10"/>
  </si>
  <si>
    <t>　　② システム回線使用料</t>
    <phoneticPr fontId="10"/>
  </si>
  <si>
    <t xml:space="preserve"> </t>
    <phoneticPr fontId="10"/>
  </si>
  <si>
    <t>自動車文庫1月4、5日）</t>
    <phoneticPr fontId="25"/>
  </si>
  <si>
    <t>副館長2</t>
    <rPh sb="0" eb="3">
      <t>フクカンチョウ</t>
    </rPh>
    <phoneticPr fontId="10"/>
  </si>
  <si>
    <t>33校 77学級</t>
    <phoneticPr fontId="25"/>
  </si>
  <si>
    <t>46校191学級</t>
    <phoneticPr fontId="25"/>
  </si>
  <si>
    <t xml:space="preserve">                                             （実施：33校、77学級、2,065人）</t>
    <rPh sb="46" eb="48">
      <t>ジッシ</t>
    </rPh>
    <phoneticPr fontId="10"/>
  </si>
  <si>
    <t>萩浦</t>
    <rPh sb="0" eb="1">
      <t>ハギ</t>
    </rPh>
    <rPh sb="1" eb="2">
      <t>ウラ</t>
    </rPh>
    <phoneticPr fontId="25"/>
  </si>
  <si>
    <t>（実施：46校、191学級、5,098人　貸出冊数　1,143冊）</t>
    <rPh sb="1" eb="3">
      <t>ジッシ</t>
    </rPh>
    <phoneticPr fontId="10"/>
  </si>
  <si>
    <t>（実施：12校、62学級）</t>
    <rPh sb="1" eb="3">
      <t>ジッシ</t>
    </rPh>
    <phoneticPr fontId="25"/>
  </si>
  <si>
    <t xml:space="preserve"> ※ 児童は15才までとした。人口は令和6年3月31日現在。</t>
    <phoneticPr fontId="25"/>
  </si>
  <si>
    <t>Ⅱ．令和5年度図書館事業実績</t>
    <rPh sb="2" eb="4">
      <t>レイワ</t>
    </rPh>
    <rPh sb="5" eb="7">
      <t>ネンド</t>
    </rPh>
    <rPh sb="6" eb="7">
      <t>ド</t>
    </rPh>
    <rPh sb="7" eb="10">
      <t>トショカン</t>
    </rPh>
    <rPh sb="10" eb="12">
      <t>ジギョウ</t>
    </rPh>
    <rPh sb="12" eb="14">
      <t>ジッセキ</t>
    </rPh>
    <phoneticPr fontId="10"/>
  </si>
  <si>
    <t xml:space="preserve">※ 『日本の図書館2023』による。2022年度(令和4年度）実績、図書費は2023年度予算。　  </t>
    <rPh sb="3" eb="5">
      <t>ニホン</t>
    </rPh>
    <rPh sb="6" eb="9">
      <t>トショカン</t>
    </rPh>
    <rPh sb="22" eb="23">
      <t>ネン</t>
    </rPh>
    <rPh sb="23" eb="24">
      <t>ド</t>
    </rPh>
    <rPh sb="25" eb="27">
      <t>レイワ</t>
    </rPh>
    <rPh sb="28" eb="29">
      <t>ネン</t>
    </rPh>
    <rPh sb="29" eb="30">
      <t>ド</t>
    </rPh>
    <rPh sb="31" eb="33">
      <t>ジッセキ</t>
    </rPh>
    <rPh sb="34" eb="37">
      <t>トショヒ</t>
    </rPh>
    <rPh sb="42" eb="44">
      <t>ネンド</t>
    </rPh>
    <rPh sb="44" eb="46">
      <t>ヨサン</t>
    </rPh>
    <phoneticPr fontId="10"/>
  </si>
  <si>
    <t>4年度末</t>
    <rPh sb="1" eb="3">
      <t>ネンド</t>
    </rPh>
    <rPh sb="3" eb="4">
      <t>マツ</t>
    </rPh>
    <phoneticPr fontId="10"/>
  </si>
  <si>
    <t>5年度末</t>
    <rPh sb="1" eb="3">
      <t>ネンド</t>
    </rPh>
    <rPh sb="3" eb="4">
      <t>マツ</t>
    </rPh>
    <phoneticPr fontId="10"/>
  </si>
  <si>
    <t>令和6年度
当初予算額
（Ａ）</t>
    <rPh sb="0" eb="2">
      <t>レイワ</t>
    </rPh>
    <rPh sb="3" eb="5">
      <t>ネンド</t>
    </rPh>
    <rPh sb="5" eb="7">
      <t>ヘイネンド</t>
    </rPh>
    <rPh sb="6" eb="8">
      <t>トウショ</t>
    </rPh>
    <rPh sb="8" eb="10">
      <t>ヨサン</t>
    </rPh>
    <rPh sb="10" eb="11">
      <t>ガク</t>
    </rPh>
    <phoneticPr fontId="10"/>
  </si>
  <si>
    <t>令和5年度
当初予算額
（Ｂ）</t>
    <rPh sb="0" eb="2">
      <t>レイワ</t>
    </rPh>
    <rPh sb="3" eb="5">
      <t>ネンド</t>
    </rPh>
    <rPh sb="4" eb="5">
      <t>ド</t>
    </rPh>
    <rPh sb="5" eb="7">
      <t>ヘイネンド</t>
    </rPh>
    <rPh sb="6" eb="8">
      <t>トウショ</t>
    </rPh>
    <rPh sb="8" eb="10">
      <t>ヨサン</t>
    </rPh>
    <rPh sb="10" eb="11">
      <t>ガク</t>
    </rPh>
    <phoneticPr fontId="10"/>
  </si>
  <si>
    <t>（６）知を深める市民交流推進事業費</t>
    <rPh sb="3" eb="4">
      <t>チ</t>
    </rPh>
    <rPh sb="5" eb="6">
      <t>フカ</t>
    </rPh>
    <rPh sb="8" eb="10">
      <t>シミン</t>
    </rPh>
    <rPh sb="10" eb="12">
      <t>コウリュウ</t>
    </rPh>
    <rPh sb="12" eb="14">
      <t>スイシン</t>
    </rPh>
    <rPh sb="14" eb="17">
      <t>ジギョウヒ</t>
    </rPh>
    <phoneticPr fontId="10"/>
  </si>
  <si>
    <t>（１）令和5年度図書館協議会</t>
    <rPh sb="3" eb="5">
      <t>レイワ</t>
    </rPh>
    <phoneticPr fontId="10"/>
  </si>
  <si>
    <t>　日　　時　　令和5年11月22日（水）　午後2時から</t>
    <rPh sb="7" eb="9">
      <t>レイワ</t>
    </rPh>
    <rPh sb="18" eb="19">
      <t>スイ</t>
    </rPh>
    <phoneticPr fontId="10"/>
  </si>
  <si>
    <t>　出席委員　　11名</t>
    <phoneticPr fontId="10"/>
  </si>
  <si>
    <t>北日本新聞社　編集局生活文化部長</t>
    <rPh sb="0" eb="1">
      <t>キタ</t>
    </rPh>
    <rPh sb="1" eb="3">
      <t>ニホン</t>
    </rPh>
    <rPh sb="3" eb="6">
      <t>シンブンシャ</t>
    </rPh>
    <rPh sb="7" eb="9">
      <t>ヘンシュウ</t>
    </rPh>
    <rPh sb="10" eb="12">
      <t>セイカツ</t>
    </rPh>
    <rPh sb="12" eb="14">
      <t>ブンカ</t>
    </rPh>
    <rPh sb="14" eb="16">
      <t>ブチョウ</t>
    </rPh>
    <phoneticPr fontId="6"/>
  </si>
  <si>
    <t xml:space="preserve">        ※ 委員の任期は、令和5年10月1日より令和7年9月30日までの2年間。</t>
    <rPh sb="17" eb="19">
      <t>レイワ</t>
    </rPh>
    <rPh sb="28" eb="30">
      <t>レイワ</t>
    </rPh>
    <rPh sb="31" eb="32">
      <t>ネン</t>
    </rPh>
    <phoneticPr fontId="10"/>
  </si>
  <si>
    <t>資料係（副主幹（係長）1、主任司書3、司書2、会計年度任用職員6）</t>
    <rPh sb="0" eb="2">
      <t>シリョウ</t>
    </rPh>
    <rPh sb="2" eb="3">
      <t>カカリ</t>
    </rPh>
    <rPh sb="4" eb="7">
      <t>フクシュカン</t>
    </rPh>
    <rPh sb="8" eb="10">
      <t>カカリチョウ</t>
    </rPh>
    <rPh sb="13" eb="15">
      <t>シュニン</t>
    </rPh>
    <rPh sb="15" eb="17">
      <t>シショ</t>
    </rPh>
    <rPh sb="19" eb="21">
      <t>シショ</t>
    </rPh>
    <phoneticPr fontId="10"/>
  </si>
  <si>
    <t>読書推進係（係長1、主任司書2、司書2、会計年度任用職員2）</t>
    <rPh sb="0" eb="2">
      <t>ドクショ</t>
    </rPh>
    <rPh sb="2" eb="4">
      <t>スイシン</t>
    </rPh>
    <rPh sb="4" eb="5">
      <t>カカ</t>
    </rPh>
    <rPh sb="10" eb="12">
      <t>シュニン</t>
    </rPh>
    <rPh sb="12" eb="14">
      <t>シショ</t>
    </rPh>
    <rPh sb="20" eb="28">
      <t>カイケイネンドニンヨウショクイン</t>
    </rPh>
    <phoneticPr fontId="10"/>
  </si>
  <si>
    <t>3．図書館施設（令和6年4月1日現在）</t>
    <rPh sb="2" eb="5">
      <t>トショカン</t>
    </rPh>
    <rPh sb="5" eb="7">
      <t>シセツ</t>
    </rPh>
    <rPh sb="8" eb="10">
      <t>レイワ</t>
    </rPh>
    <phoneticPr fontId="15"/>
  </si>
  <si>
    <t>2．図書館施設配置図（令和6年4月1日現在）</t>
    <rPh sb="11" eb="13">
      <t>レイワ</t>
    </rPh>
    <phoneticPr fontId="10"/>
  </si>
  <si>
    <t>一般会計（令和6年度予算額）</t>
    <rPh sb="5" eb="7">
      <t>レイワ</t>
    </rPh>
    <rPh sb="8" eb="10">
      <t>ネンド</t>
    </rPh>
    <rPh sb="10" eb="12">
      <t>ヨサン</t>
    </rPh>
    <rPh sb="12" eb="13">
      <t>ガク</t>
    </rPh>
    <phoneticPr fontId="25"/>
  </si>
  <si>
    <t>＜令和6年度の取り組み＞</t>
    <rPh sb="1" eb="2">
      <t>レイ</t>
    </rPh>
    <rPh sb="2" eb="3">
      <t>ワ</t>
    </rPh>
    <rPh sb="4" eb="6">
      <t>ネンド</t>
    </rPh>
    <rPh sb="5" eb="6">
      <t>ド</t>
    </rPh>
    <rPh sb="7" eb="8">
      <t>ト</t>
    </rPh>
    <rPh sb="9" eb="10">
      <t>ク</t>
    </rPh>
    <phoneticPr fontId="10"/>
  </si>
  <si>
    <t>Ⅱ．令和5年度図書館事業実績</t>
    <rPh sb="2" eb="4">
      <t>レイワ</t>
    </rPh>
    <rPh sb="5" eb="7">
      <t>ネンド</t>
    </rPh>
    <rPh sb="6" eb="7">
      <t>ド</t>
    </rPh>
    <rPh sb="7" eb="10">
      <t>トショカン</t>
    </rPh>
    <rPh sb="10" eb="12">
      <t>ジギョウ</t>
    </rPh>
    <rPh sb="12" eb="14">
      <t>ジッセキ</t>
    </rPh>
    <phoneticPr fontId="18"/>
  </si>
  <si>
    <t>令和6年度図書館事業概要</t>
    <rPh sb="0" eb="1">
      <t>レイ</t>
    </rPh>
    <rPh sb="1" eb="2">
      <t>ワ</t>
    </rPh>
    <rPh sb="3" eb="5">
      <t>ネンド</t>
    </rPh>
    <rPh sb="4" eb="5">
      <t>ガンネン</t>
    </rPh>
    <rPh sb="5" eb="8">
      <t>トショカン</t>
    </rPh>
    <rPh sb="8" eb="10">
      <t>ジギョウ</t>
    </rPh>
    <rPh sb="10" eb="12">
      <t>ガイヨウ</t>
    </rPh>
    <phoneticPr fontId="10"/>
  </si>
  <si>
    <t>（令和5年度事業実績）</t>
    <rPh sb="1" eb="3">
      <t>レイワ</t>
    </rPh>
    <rPh sb="4" eb="6">
      <t>ネンド</t>
    </rPh>
    <rPh sb="5" eb="6">
      <t>ド</t>
    </rPh>
    <rPh sb="6" eb="8">
      <t>ジギョウ</t>
    </rPh>
    <rPh sb="8" eb="10">
      <t>ジッセキ</t>
    </rPh>
    <phoneticPr fontId="14"/>
  </si>
  <si>
    <t>こども図書館にボードゲームコーナー設置。</t>
    <rPh sb="3" eb="6">
      <t>トショカン</t>
    </rPh>
    <rPh sb="17" eb="19">
      <t>セッチ</t>
    </rPh>
    <phoneticPr fontId="25"/>
  </si>
  <si>
    <t>2023年（Ｒ5年）  8月／</t>
    <rPh sb="4" eb="5">
      <t>ネン</t>
    </rPh>
    <rPh sb="8" eb="9">
      <t>ネン</t>
    </rPh>
    <rPh sb="13" eb="14">
      <t>ガツ</t>
    </rPh>
    <phoneticPr fontId="13"/>
  </si>
  <si>
    <t>主催</t>
    <rPh sb="0" eb="2">
      <t>シュサイ</t>
    </rPh>
    <phoneticPr fontId="32"/>
  </si>
  <si>
    <t>0・１・２ポケット</t>
  </si>
  <si>
    <t>共催</t>
    <rPh sb="0" eb="2">
      <t>キョウサイ</t>
    </rPh>
    <phoneticPr fontId="31"/>
  </si>
  <si>
    <t>創業・起業・ビジネス相談</t>
    <rPh sb="0" eb="2">
      <t>ソウギョウ</t>
    </rPh>
    <rPh sb="3" eb="5">
      <t>キギョウ</t>
    </rPh>
    <phoneticPr fontId="32"/>
  </si>
  <si>
    <t>ポップクラブ</t>
  </si>
  <si>
    <t>おはなしポケット</t>
  </si>
  <si>
    <t>図書館たんけん！</t>
    <rPh sb="0" eb="3">
      <t>トショカン</t>
    </rPh>
    <phoneticPr fontId="32"/>
  </si>
  <si>
    <t>ワークショップ「ミライにかがやく☆缶バッジをつくろう！」</t>
    <rPh sb="17" eb="18">
      <t>カン</t>
    </rPh>
    <phoneticPr fontId="32"/>
  </si>
  <si>
    <t>講演会「子どもが初めてであう“かがく絵本”」</t>
    <rPh sb="0" eb="3">
      <t>コウエンカイ</t>
    </rPh>
    <phoneticPr fontId="32"/>
  </si>
  <si>
    <t>ミニ見学ツアー</t>
    <rPh sb="2" eb="4">
      <t>ケンガク</t>
    </rPh>
    <phoneticPr fontId="31"/>
  </si>
  <si>
    <t>ぬいぐるみのおとまりかい2023　おとまりかいコース</t>
  </si>
  <si>
    <t>ぬいぐるみのおとまりかい2023　おはなしかい＆おとまりかいコース</t>
  </si>
  <si>
    <t>おはなしワールド</t>
  </si>
  <si>
    <t>おはなし会</t>
    <rPh sb="4" eb="5">
      <t>カイ</t>
    </rPh>
    <phoneticPr fontId="32"/>
  </si>
  <si>
    <t>おおきなおはなしポケット①②</t>
  </si>
  <si>
    <t>共催</t>
    <rPh sb="0" eb="2">
      <t>キョウサイ</t>
    </rPh>
    <phoneticPr fontId="32"/>
  </si>
  <si>
    <t>富山県立図書館×富山市立図書館　G7クイズラリー</t>
    <rPh sb="0" eb="7">
      <t>トヤマケンリツトショカン</t>
    </rPh>
    <rPh sb="8" eb="15">
      <t>トヤマシリツトショカン</t>
    </rPh>
    <phoneticPr fontId="32"/>
  </si>
  <si>
    <t>来場者数（人）</t>
    <rPh sb="0" eb="3">
      <t>ライジョウシャ</t>
    </rPh>
    <rPh sb="3" eb="4">
      <t>スウ</t>
    </rPh>
    <rPh sb="5" eb="6">
      <t>ニン</t>
    </rPh>
    <phoneticPr fontId="32"/>
  </si>
  <si>
    <t>主催者</t>
    <rPh sb="0" eb="2">
      <t>シュサイ</t>
    </rPh>
    <rPh sb="2" eb="3">
      <t>シャ</t>
    </rPh>
    <phoneticPr fontId="32"/>
  </si>
  <si>
    <t>行事名</t>
    <rPh sb="0" eb="1">
      <t>ギョウ</t>
    </rPh>
    <rPh sb="1" eb="2">
      <t>ジ</t>
    </rPh>
    <rPh sb="2" eb="3">
      <t>メイ</t>
    </rPh>
    <phoneticPr fontId="32"/>
  </si>
  <si>
    <t>開催日</t>
    <rPh sb="0" eb="3">
      <t>カイサイビ</t>
    </rPh>
    <phoneticPr fontId="32"/>
  </si>
  <si>
    <t>NO</t>
  </si>
  <si>
    <t>いしかわこうじさんワークショップ</t>
  </si>
  <si>
    <t>いしかわこうじさんえほんライブ</t>
  </si>
  <si>
    <t>「KatoShouji」コンサート  生演奏と朗読で楽しむ『銀河鉄道の夜』</t>
    <rPh sb="19" eb="22">
      <t>ナマエンソウ</t>
    </rPh>
    <rPh sb="23" eb="25">
      <t>ロウドク</t>
    </rPh>
    <rPh sb="26" eb="27">
      <t>タノ</t>
    </rPh>
    <rPh sb="30" eb="34">
      <t>ギンガテツドウ</t>
    </rPh>
    <rPh sb="35" eb="36">
      <t>ヨル</t>
    </rPh>
    <phoneticPr fontId="32"/>
  </si>
  <si>
    <t>主催</t>
    <rPh sb="0" eb="2">
      <t>シュサイ</t>
    </rPh>
    <phoneticPr fontId="25"/>
  </si>
  <si>
    <t>好きなことをとことんのばす夏</t>
    <rPh sb="0" eb="1">
      <t>ス</t>
    </rPh>
    <rPh sb="13" eb="14">
      <t>ナツ</t>
    </rPh>
    <phoneticPr fontId="31"/>
  </si>
  <si>
    <t>ガラス製フルート・トラヴェルソ＆ピアノコンサート</t>
    <rPh sb="3" eb="4">
      <t>セイ</t>
    </rPh>
    <phoneticPr fontId="32"/>
  </si>
  <si>
    <t>セミナー「相続土地国庫帰属制度はじまりました！」</t>
    <rPh sb="5" eb="7">
      <t>ソウゾク</t>
    </rPh>
    <rPh sb="7" eb="9">
      <t>トチ</t>
    </rPh>
    <rPh sb="9" eb="11">
      <t>コッコ</t>
    </rPh>
    <rPh sb="11" eb="13">
      <t>キゾク</t>
    </rPh>
    <rPh sb="13" eb="15">
      <t>セイド</t>
    </rPh>
    <phoneticPr fontId="32"/>
  </si>
  <si>
    <t>大人のための図書館再入門教室</t>
    <rPh sb="0" eb="2">
      <t>オトナ</t>
    </rPh>
    <rPh sb="6" eb="9">
      <t>トショカン</t>
    </rPh>
    <rPh sb="9" eb="10">
      <t>サイ</t>
    </rPh>
    <rPh sb="10" eb="12">
      <t>ニュウモン</t>
    </rPh>
    <rPh sb="12" eb="14">
      <t>キョウシツ</t>
    </rPh>
    <phoneticPr fontId="32"/>
  </si>
  <si>
    <t>図書館使い方教室　スマホ・PCで検索コース</t>
    <rPh sb="0" eb="3">
      <t>トショカン</t>
    </rPh>
    <rPh sb="3" eb="4">
      <t>ツカ</t>
    </rPh>
    <rPh sb="5" eb="6">
      <t>カタ</t>
    </rPh>
    <rPh sb="6" eb="8">
      <t>キョウシツ</t>
    </rPh>
    <rPh sb="16" eb="18">
      <t>ケンサク</t>
    </rPh>
    <phoneticPr fontId="32"/>
  </si>
  <si>
    <t>図書館使い方教室　館内で探そうコース</t>
    <rPh sb="0" eb="3">
      <t>トショカン</t>
    </rPh>
    <rPh sb="3" eb="4">
      <t>ツカ</t>
    </rPh>
    <rPh sb="5" eb="6">
      <t>カタ</t>
    </rPh>
    <rPh sb="6" eb="8">
      <t>キョウシツ</t>
    </rPh>
    <rPh sb="9" eb="11">
      <t>カンナイ</t>
    </rPh>
    <rPh sb="12" eb="13">
      <t>サガ</t>
    </rPh>
    <phoneticPr fontId="32"/>
  </si>
  <si>
    <t>大学セミナー「地図でみる富山の現代～戦後から現在まで～」</t>
    <rPh sb="0" eb="2">
      <t>ダイガク</t>
    </rPh>
    <phoneticPr fontId="32"/>
  </si>
  <si>
    <t>放送大学夏のオープンセミナー「地球史解読のための岩石学・放射年代学」</t>
    <rPh sb="0" eb="4">
      <t>ホウソウダイガク</t>
    </rPh>
    <rPh sb="4" eb="5">
      <t>ナツ</t>
    </rPh>
    <phoneticPr fontId="32"/>
  </si>
  <si>
    <t>はじめての起業・創業セミナー</t>
  </si>
  <si>
    <t>大山図書館使い方教室</t>
    <rPh sb="0" eb="2">
      <t>オオヤマ</t>
    </rPh>
    <rPh sb="2" eb="5">
      <t>トショカン</t>
    </rPh>
    <rPh sb="5" eb="6">
      <t>ツカ</t>
    </rPh>
    <rPh sb="7" eb="8">
      <t>カタ</t>
    </rPh>
    <rPh sb="8" eb="10">
      <t>キョウシツ</t>
    </rPh>
    <phoneticPr fontId="31"/>
  </si>
  <si>
    <t>あそんでみよう 世界のボードゲーム！</t>
  </si>
  <si>
    <t xml:space="preserve">図書館たんけん！ </t>
    <rPh sb="0" eb="3">
      <t>トショカン</t>
    </rPh>
    <phoneticPr fontId="32"/>
  </si>
  <si>
    <t>Let’s理科読 光キラキラキラリ</t>
    <rPh sb="5" eb="8">
      <t>リカドク</t>
    </rPh>
    <rPh sb="9" eb="10">
      <t>ヒカリ</t>
    </rPh>
    <phoneticPr fontId="32"/>
  </si>
  <si>
    <t>子ども司書養成講座2023②木曜コース３回目　</t>
    <rPh sb="0" eb="1">
      <t>コ</t>
    </rPh>
    <rPh sb="3" eb="5">
      <t>シショ</t>
    </rPh>
    <rPh sb="5" eb="7">
      <t>ヨウセイ</t>
    </rPh>
    <rPh sb="7" eb="9">
      <t>コウザ</t>
    </rPh>
    <rPh sb="14" eb="16">
      <t>モクヨウ</t>
    </rPh>
    <rPh sb="20" eb="22">
      <t>カイメ</t>
    </rPh>
    <phoneticPr fontId="32"/>
  </si>
  <si>
    <t>子ども司書養成講座2023①火曜コース３回目　</t>
    <rPh sb="0" eb="1">
      <t>コ</t>
    </rPh>
    <rPh sb="3" eb="5">
      <t>シショ</t>
    </rPh>
    <rPh sb="5" eb="7">
      <t>ヨウセイ</t>
    </rPh>
    <rPh sb="7" eb="9">
      <t>コウザ</t>
    </rPh>
    <rPh sb="14" eb="16">
      <t>カヨウ</t>
    </rPh>
    <rPh sb="20" eb="22">
      <t>カイメ</t>
    </rPh>
    <phoneticPr fontId="32"/>
  </si>
  <si>
    <t>子ども司書養成講座2023②木曜コース２回目　</t>
    <rPh sb="0" eb="1">
      <t>コ</t>
    </rPh>
    <rPh sb="3" eb="5">
      <t>シショ</t>
    </rPh>
    <rPh sb="5" eb="7">
      <t>ヨウセイ</t>
    </rPh>
    <rPh sb="7" eb="9">
      <t>コウザ</t>
    </rPh>
    <rPh sb="14" eb="16">
      <t>モクヨウ</t>
    </rPh>
    <rPh sb="20" eb="22">
      <t>カイメ</t>
    </rPh>
    <phoneticPr fontId="32"/>
  </si>
  <si>
    <t>子ども司書養成講座2023①火曜コース２回目　</t>
    <rPh sb="0" eb="1">
      <t>コ</t>
    </rPh>
    <rPh sb="3" eb="5">
      <t>シショ</t>
    </rPh>
    <rPh sb="5" eb="7">
      <t>ヨウセイ</t>
    </rPh>
    <rPh sb="7" eb="9">
      <t>コウザ</t>
    </rPh>
    <rPh sb="14" eb="16">
      <t>カヨウ</t>
    </rPh>
    <rPh sb="20" eb="22">
      <t>カイメ</t>
    </rPh>
    <phoneticPr fontId="32"/>
  </si>
  <si>
    <t>小学生のためのおはなし会</t>
    <rPh sb="0" eb="3">
      <t>ショウガクセイ</t>
    </rPh>
    <rPh sb="11" eb="12">
      <t>カイ</t>
    </rPh>
    <phoneticPr fontId="32"/>
  </si>
  <si>
    <t>大沢野図書館セミナー
「親子で学ぶどうぶつなぜなぜクイズ」</t>
  </si>
  <si>
    <t>子ども司書養成講座2023②木曜コース１回目</t>
    <rPh sb="0" eb="1">
      <t>コ</t>
    </rPh>
    <rPh sb="3" eb="5">
      <t>シショ</t>
    </rPh>
    <rPh sb="5" eb="7">
      <t>ヨウセイ</t>
    </rPh>
    <rPh sb="7" eb="9">
      <t>コウザ</t>
    </rPh>
    <rPh sb="14" eb="16">
      <t>モクヨウ</t>
    </rPh>
    <rPh sb="20" eb="22">
      <t>カイメ</t>
    </rPh>
    <phoneticPr fontId="32"/>
  </si>
  <si>
    <t>子ども司書養成講座2023①コース火曜１回目　</t>
    <rPh sb="0" eb="1">
      <t>コ</t>
    </rPh>
    <rPh sb="3" eb="5">
      <t>シショ</t>
    </rPh>
    <rPh sb="5" eb="7">
      <t>ヨウセイ</t>
    </rPh>
    <rPh sb="7" eb="9">
      <t>コウザ</t>
    </rPh>
    <rPh sb="17" eb="19">
      <t>カヨウ</t>
    </rPh>
    <rPh sb="20" eb="22">
      <t>カイメ</t>
    </rPh>
    <phoneticPr fontId="32"/>
  </si>
  <si>
    <t>古典籍セミナー＆ワークショップ「和本を作ろう」</t>
    <rPh sb="0" eb="3">
      <t>コテンセキ</t>
    </rPh>
    <rPh sb="16" eb="18">
      <t>ワホン</t>
    </rPh>
    <rPh sb="19" eb="20">
      <t>ツク</t>
    </rPh>
    <phoneticPr fontId="31"/>
  </si>
  <si>
    <t>こみやゆうさん講演会
「子どもたちに物語の楽しみを」</t>
    <rPh sb="12" eb="13">
      <t>コ</t>
    </rPh>
    <rPh sb="18" eb="20">
      <t>モノガタリ</t>
    </rPh>
    <rPh sb="21" eb="22">
      <t>タノ</t>
    </rPh>
    <phoneticPr fontId="31"/>
  </si>
  <si>
    <t>セミナー「翁久允を知る」</t>
  </si>
  <si>
    <t>ワークショップ「岩石のなぞを解き明かそう！」</t>
  </si>
  <si>
    <t>講演会「小さくて多様な真実~堀田善衛から青木新門まで」</t>
    <rPh sb="0" eb="3">
      <t>コウエンカイ</t>
    </rPh>
    <rPh sb="4" eb="5">
      <t>チイ</t>
    </rPh>
    <rPh sb="8" eb="10">
      <t>タヨウ</t>
    </rPh>
    <rPh sb="11" eb="13">
      <t>シンジツ</t>
    </rPh>
    <rPh sb="14" eb="16">
      <t>ホリタ</t>
    </rPh>
    <rPh sb="16" eb="17">
      <t>ゼン</t>
    </rPh>
    <rPh sb="17" eb="18">
      <t>エイ</t>
    </rPh>
    <rPh sb="20" eb="22">
      <t>アオキ</t>
    </rPh>
    <rPh sb="22" eb="24">
      <t>シンモン</t>
    </rPh>
    <phoneticPr fontId="31"/>
  </si>
  <si>
    <t>宮田珠己さん講演会
「本の迷路をずんずん歩く」</t>
    <rPh sb="0" eb="2">
      <t>ミヤタ</t>
    </rPh>
    <rPh sb="2" eb="3">
      <t>ジュ</t>
    </rPh>
    <rPh sb="3" eb="4">
      <t>キ</t>
    </rPh>
    <rPh sb="6" eb="9">
      <t>コウエンカイ</t>
    </rPh>
    <phoneticPr fontId="32"/>
  </si>
  <si>
    <t>起業・創業ミニセミナー第3回</t>
    <rPh sb="11" eb="12">
      <t>ダイ</t>
    </rPh>
    <rPh sb="13" eb="14">
      <t>カイ</t>
    </rPh>
    <phoneticPr fontId="32"/>
  </si>
  <si>
    <t>おはなしおはなしおんがくかい2023</t>
  </si>
  <si>
    <t>起業・創業ミニセミナー第2回</t>
    <rPh sb="11" eb="12">
      <t>ダイ</t>
    </rPh>
    <rPh sb="13" eb="14">
      <t>カイ</t>
    </rPh>
    <phoneticPr fontId="32"/>
  </si>
  <si>
    <t>共催</t>
    <rPh sb="0" eb="2">
      <t>キョウサイ</t>
    </rPh>
    <phoneticPr fontId="25"/>
  </si>
  <si>
    <t>絵本ランド
黒川みつひろさんお話会</t>
    <rPh sb="6" eb="8">
      <t>クロカワ</t>
    </rPh>
    <rPh sb="15" eb="17">
      <t>ハナシカイ</t>
    </rPh>
    <phoneticPr fontId="31"/>
  </si>
  <si>
    <t>主催　</t>
    <rPh sb="0" eb="2">
      <t>シュサイ</t>
    </rPh>
    <phoneticPr fontId="25"/>
  </si>
  <si>
    <t>市民病院セミナー「大腸がん～どうやって見つけるの？どうやって治す？～」</t>
    <rPh sb="0" eb="4">
      <t>シミンビョウイン</t>
    </rPh>
    <phoneticPr fontId="31"/>
  </si>
  <si>
    <t>起業・創業ミニセミナー第1回</t>
    <rPh sb="11" eb="12">
      <t>ダイ</t>
    </rPh>
    <rPh sb="13" eb="14">
      <t>カイ</t>
    </rPh>
    <phoneticPr fontId="32"/>
  </si>
  <si>
    <t>主催</t>
    <rPh sb="0" eb="2">
      <t>シュサイ</t>
    </rPh>
    <phoneticPr fontId="31"/>
  </si>
  <si>
    <t>ちきゅうパスポート関連イベント
トークショー</t>
    <rPh sb="9" eb="11">
      <t>カンレン</t>
    </rPh>
    <phoneticPr fontId="31"/>
  </si>
  <si>
    <t>ちきゅうパスポート関連イベント
ギャラリートーク</t>
  </si>
  <si>
    <t>草卓人氏講演会「大山地域の鉄道史を探る」</t>
    <rPh sb="8" eb="12">
      <t>オオヤマチイキ</t>
    </rPh>
    <rPh sb="13" eb="16">
      <t>テツドウシ</t>
    </rPh>
    <rPh sb="17" eb="18">
      <t>サグ</t>
    </rPh>
    <phoneticPr fontId="31"/>
  </si>
  <si>
    <t>『ちきゅうパスポート』原画展</t>
    <rPh sb="11" eb="14">
      <t>ゲンガテン</t>
    </rPh>
    <phoneticPr fontId="31"/>
  </si>
  <si>
    <t>放送大学冬のオープンセミナー「日本語の『特殊性』を世界言語地図で再考する」</t>
    <rPh sb="0" eb="2">
      <t>ホウソウ</t>
    </rPh>
    <rPh sb="2" eb="4">
      <t>ダイガク</t>
    </rPh>
    <rPh sb="4" eb="5">
      <t>フユ</t>
    </rPh>
    <phoneticPr fontId="32"/>
  </si>
  <si>
    <t>セミナー「「お化け」を通してみる富山」</t>
    <rPh sb="7" eb="8">
      <t>バ</t>
    </rPh>
    <rPh sb="11" eb="12">
      <t>トオ</t>
    </rPh>
    <rPh sb="16" eb="18">
      <t>トヤマ</t>
    </rPh>
    <phoneticPr fontId="32"/>
  </si>
  <si>
    <t>法テラス富山法教育セミナー</t>
    <rPh sb="0" eb="1">
      <t>ホウ</t>
    </rPh>
    <rPh sb="4" eb="9">
      <t>トヤマホウキョウイク</t>
    </rPh>
    <phoneticPr fontId="31"/>
  </si>
  <si>
    <t>黒田龍之助さん講演会「似ている外国語の学び方」</t>
    <rPh sb="0" eb="2">
      <t>クロダ</t>
    </rPh>
    <rPh sb="2" eb="5">
      <t>リュウノスケ</t>
    </rPh>
    <rPh sb="7" eb="10">
      <t>コウエンカイ</t>
    </rPh>
    <rPh sb="11" eb="12">
      <t>ニ</t>
    </rPh>
    <rPh sb="15" eb="18">
      <t>ガイコクゴ</t>
    </rPh>
    <rPh sb="19" eb="20">
      <t>マナ</t>
    </rPh>
    <rPh sb="21" eb="22">
      <t>カタ</t>
    </rPh>
    <phoneticPr fontId="32"/>
  </si>
  <si>
    <t>ポップクラブ（フォローアップ講座）</t>
    <rPh sb="14" eb="16">
      <t>コウザ</t>
    </rPh>
    <phoneticPr fontId="32"/>
  </si>
  <si>
    <t>ウィークエンド・コンサート2023「古楽器～いにしえの響きを楽しむ～」</t>
    <rPh sb="18" eb="19">
      <t>フル</t>
    </rPh>
    <rPh sb="19" eb="21">
      <t>ガッキ</t>
    </rPh>
    <rPh sb="27" eb="28">
      <t>ヒビ</t>
    </rPh>
    <rPh sb="30" eb="31">
      <t>タノ</t>
    </rPh>
    <phoneticPr fontId="32"/>
  </si>
  <si>
    <t>大学セミナー人「生100年時代を生きるための栄養学」</t>
  </si>
  <si>
    <t>ワークショップ「小寺卓矢さんと写真絵本を作ろう！」</t>
    <rPh sb="15" eb="19">
      <t>シャシンエホン</t>
    </rPh>
    <rPh sb="20" eb="21">
      <t>ツク</t>
    </rPh>
    <phoneticPr fontId="32"/>
  </si>
  <si>
    <t>スライドトークショー「森が教えてくれたこと」</t>
    <rPh sb="11" eb="12">
      <t>モリ</t>
    </rPh>
    <rPh sb="13" eb="14">
      <t>オシ</t>
    </rPh>
    <phoneticPr fontId="31"/>
  </si>
  <si>
    <t>本を探すコツがわかる　図書館使い方教室　</t>
    <rPh sb="0" eb="1">
      <t>ホン</t>
    </rPh>
    <rPh sb="2" eb="3">
      <t>サガ</t>
    </rPh>
    <rPh sb="11" eb="14">
      <t>トショカン</t>
    </rPh>
    <rPh sb="14" eb="15">
      <t>ツカ</t>
    </rPh>
    <rPh sb="16" eb="17">
      <t>カタ</t>
    </rPh>
    <rPh sb="17" eb="19">
      <t>キョウシツ</t>
    </rPh>
    <phoneticPr fontId="32"/>
  </si>
  <si>
    <t>富山大学連携セミナー「最近の異常気象と気象災害」</t>
    <rPh sb="0" eb="6">
      <t>トヤマダイガクレンケイ</t>
    </rPh>
    <rPh sb="11" eb="13">
      <t>サイキン</t>
    </rPh>
    <rPh sb="14" eb="18">
      <t>イジョウキショウ</t>
    </rPh>
    <rPh sb="19" eb="21">
      <t>キショウ</t>
    </rPh>
    <rPh sb="21" eb="23">
      <t>サイガイ</t>
    </rPh>
    <phoneticPr fontId="32"/>
  </si>
  <si>
    <t>まちづくりセミナー2024　第2回</t>
    <rPh sb="14" eb="15">
      <t>ダイ</t>
    </rPh>
    <rPh sb="16" eb="17">
      <t>カイ</t>
    </rPh>
    <phoneticPr fontId="31"/>
  </si>
  <si>
    <t>積読だけじゃもったいない！ 第二弾</t>
    <rPh sb="0" eb="2">
      <t>ツンドク</t>
    </rPh>
    <rPh sb="14" eb="17">
      <t>ダイニダン</t>
    </rPh>
    <phoneticPr fontId="31"/>
  </si>
  <si>
    <t>セミナー「知ってほしい！相続のルールと新しい制度」</t>
    <rPh sb="5" eb="6">
      <t>シ</t>
    </rPh>
    <rPh sb="12" eb="14">
      <t>ソウゾク</t>
    </rPh>
    <rPh sb="19" eb="20">
      <t>アタラ</t>
    </rPh>
    <rPh sb="22" eb="24">
      <t>セイド</t>
    </rPh>
    <phoneticPr fontId="32"/>
  </si>
  <si>
    <t>まちづくりセミナー2024　第1回</t>
    <rPh sb="14" eb="15">
      <t>ダイ</t>
    </rPh>
    <rPh sb="16" eb="17">
      <t>カイ</t>
    </rPh>
    <phoneticPr fontId="31"/>
  </si>
  <si>
    <t>本の福袋2024</t>
    <rPh sb="0" eb="1">
      <t>ホン</t>
    </rPh>
    <rPh sb="2" eb="4">
      <t>フクブクロ</t>
    </rPh>
    <phoneticPr fontId="32"/>
  </si>
  <si>
    <t>ライブラリー＆ミュージアムコンサート「クリスマスコンサート」</t>
  </si>
  <si>
    <t>大沢野図書館使い方教室</t>
    <rPh sb="0" eb="6">
      <t>オオサワノトショカン</t>
    </rPh>
    <rPh sb="6" eb="7">
      <t>ツカ</t>
    </rPh>
    <rPh sb="8" eb="11">
      <t>カタキョウシツ</t>
    </rPh>
    <phoneticPr fontId="31"/>
  </si>
  <si>
    <t>製本ワークショップ「八尾和紙で御朱印帳づくり」</t>
    <rPh sb="0" eb="2">
      <t>セイホン</t>
    </rPh>
    <rPh sb="10" eb="14">
      <t>ヤツオワシ</t>
    </rPh>
    <rPh sb="15" eb="19">
      <t>ゴシュインチョウ</t>
    </rPh>
    <phoneticPr fontId="31"/>
  </si>
  <si>
    <t>クロストーク　山田貞雄さん×大原隆明さん「桜と日本人」</t>
    <rPh sb="7" eb="11">
      <t>ヤマダサダオ</t>
    </rPh>
    <rPh sb="14" eb="16">
      <t>オオハラ</t>
    </rPh>
    <rPh sb="16" eb="18">
      <t>タカアキ</t>
    </rPh>
    <rPh sb="21" eb="22">
      <t>サクラ</t>
    </rPh>
    <rPh sb="23" eb="26">
      <t>ニホンジン</t>
    </rPh>
    <phoneticPr fontId="31"/>
  </si>
  <si>
    <t>まちづくりセミナー2024　第3回</t>
    <rPh sb="14" eb="15">
      <t>ダイ</t>
    </rPh>
    <rPh sb="16" eb="17">
      <t>カイ</t>
    </rPh>
    <phoneticPr fontId="31"/>
  </si>
  <si>
    <t>講演会「文学にみる地獄と浄土」</t>
    <rPh sb="0" eb="3">
      <t>コウエンカイ</t>
    </rPh>
    <rPh sb="4" eb="6">
      <t>ブンガク</t>
    </rPh>
    <rPh sb="9" eb="11">
      <t>ジゴク</t>
    </rPh>
    <rPh sb="12" eb="14">
      <t>ジョウド</t>
    </rPh>
    <phoneticPr fontId="31"/>
  </si>
  <si>
    <t>矢部華恵のブックトーク・レディオ</t>
    <rPh sb="0" eb="2">
      <t>ヤベ</t>
    </rPh>
    <rPh sb="2" eb="3">
      <t>ハナ</t>
    </rPh>
    <rPh sb="3" eb="4">
      <t>エ</t>
    </rPh>
    <phoneticPr fontId="31"/>
  </si>
  <si>
    <t>オ、展示</t>
    <rPh sb="2" eb="4">
      <t>テンジ</t>
    </rPh>
    <phoneticPr fontId="25"/>
  </si>
  <si>
    <t>・「ビーだま」の本</t>
    <phoneticPr fontId="10"/>
  </si>
  <si>
    <t>・あめのひを たのしもう！</t>
    <phoneticPr fontId="10"/>
  </si>
  <si>
    <t>・夏休みに読んでみよう！　やってみよう！</t>
    <rPh sb="1" eb="3">
      <t>ナツヤス</t>
    </rPh>
    <rPh sb="5" eb="6">
      <t>ヨ</t>
    </rPh>
    <phoneticPr fontId="10"/>
  </si>
  <si>
    <t>・こみやゆうさんが訳した本</t>
    <phoneticPr fontId="10"/>
  </si>
  <si>
    <t>・色いろいろ</t>
    <phoneticPr fontId="10"/>
  </si>
  <si>
    <t>・クリスマスえほん</t>
    <phoneticPr fontId="10"/>
  </si>
  <si>
    <t>・ 龍、ドラゴンに会いに行こう</t>
    <rPh sb="9" eb="10">
      <t>ア</t>
    </rPh>
    <rPh sb="12" eb="13">
      <t>イ</t>
    </rPh>
    <phoneticPr fontId="10"/>
  </si>
  <si>
    <t>・ともだち</t>
    <phoneticPr fontId="10"/>
  </si>
  <si>
    <t>・のぞいてみよう！ せかいのくに（G７クイズラリー関連展示）</t>
    <rPh sb="25" eb="29">
      <t>カンレンテンジ</t>
    </rPh>
    <phoneticPr fontId="25"/>
  </si>
  <si>
    <t>・降矢ななとスロバキア</t>
    <rPh sb="1" eb="2">
      <t>フ</t>
    </rPh>
    <rPh sb="2" eb="3">
      <t>ヤ</t>
    </rPh>
    <phoneticPr fontId="25"/>
  </si>
  <si>
    <t>・子ども司書おすすめ本</t>
    <rPh sb="1" eb="2">
      <t>コ</t>
    </rPh>
    <rPh sb="4" eb="6">
      <t>シショ</t>
    </rPh>
    <rPh sb="10" eb="11">
      <t>ボン</t>
    </rPh>
    <phoneticPr fontId="25"/>
  </si>
  <si>
    <t>・マンホールのおもてとうら（連携：下水道課）</t>
    <rPh sb="14" eb="16">
      <t>レンケイ</t>
    </rPh>
    <rPh sb="17" eb="20">
      <t>ゲスイドウ</t>
    </rPh>
    <rPh sb="20" eb="21">
      <t>カ</t>
    </rPh>
    <phoneticPr fontId="25"/>
  </si>
  <si>
    <t>・『ちきゅうパスポート』のはじまり</t>
    <phoneticPr fontId="25"/>
  </si>
  <si>
    <t>・おもしろい本みつけたよ（連携：良書をすすめる会）</t>
    <phoneticPr fontId="25"/>
  </si>
  <si>
    <t>・富山県の学校司書が選んだオシ本50冊</t>
    <phoneticPr fontId="25"/>
  </si>
  <si>
    <t>・としょかんレトロ横丁</t>
    <phoneticPr fontId="25"/>
  </si>
  <si>
    <t>・買い物で世界を変える‐フェアトレード‐（富山市SDGsウィーク連携企画）</t>
    <phoneticPr fontId="25"/>
  </si>
  <si>
    <t>・海洋ごみについて考える（連携：環境政策課）</t>
    <rPh sb="13" eb="15">
      <t>レンケイ</t>
    </rPh>
    <rPh sb="16" eb="21">
      <t>カンキョウセイサクカ</t>
    </rPh>
    <phoneticPr fontId="25"/>
  </si>
  <si>
    <t>・花を愛でる　花を育てる</t>
    <rPh sb="1" eb="2">
      <t>ハナ</t>
    </rPh>
    <rPh sb="3" eb="4">
      <t>メ</t>
    </rPh>
    <rPh sb="7" eb="8">
      <t>ハナ</t>
    </rPh>
    <rPh sb="9" eb="10">
      <t>ソダ</t>
    </rPh>
    <phoneticPr fontId="10"/>
  </si>
  <si>
    <t>・お仕事小説！</t>
    <rPh sb="2" eb="4">
      <t>シゴト</t>
    </rPh>
    <rPh sb="4" eb="6">
      <t>ショウセツ</t>
    </rPh>
    <phoneticPr fontId="10"/>
  </si>
  <si>
    <t>・災害に備える</t>
    <rPh sb="1" eb="3">
      <t>サイガイ</t>
    </rPh>
    <rPh sb="4" eb="5">
      <t>ソナ</t>
    </rPh>
    <phoneticPr fontId="10"/>
  </si>
  <si>
    <t>・賢治再発見！</t>
    <rPh sb="1" eb="6">
      <t>ケンジサイハッケン</t>
    </rPh>
    <phoneticPr fontId="10"/>
  </si>
  <si>
    <t>・女性作家の時代小説</t>
    <rPh sb="1" eb="5">
      <t>ジョセイサッカ</t>
    </rPh>
    <rPh sb="6" eb="10">
      <t>ジダイショウセツ</t>
    </rPh>
    <phoneticPr fontId="10"/>
  </si>
  <si>
    <t>・がんを予防する</t>
    <rPh sb="4" eb="6">
      <t>ヨボウ</t>
    </rPh>
    <phoneticPr fontId="10"/>
  </si>
  <si>
    <t>・キラリの外に連れてって！ ～貸出回数０(ゼロ)の本～</t>
    <rPh sb="5" eb="6">
      <t>ソト</t>
    </rPh>
    <rPh sb="7" eb="8">
      <t>ツ</t>
    </rPh>
    <rPh sb="15" eb="17">
      <t>カシダシ</t>
    </rPh>
    <rPh sb="17" eb="19">
      <t>カイスウ</t>
    </rPh>
    <rPh sb="25" eb="26">
      <t>ホン</t>
    </rPh>
    <phoneticPr fontId="10"/>
  </si>
  <si>
    <t>・贈り物～大切なあの人へ頑張った自分へ～</t>
    <phoneticPr fontId="10"/>
  </si>
  <si>
    <t>・地震にそなえる　～今、できること～</t>
    <phoneticPr fontId="10"/>
  </si>
  <si>
    <t>・ノンフィクションを読む-“今”を見つめなおす手がかりに-</t>
    <phoneticPr fontId="10"/>
  </si>
  <si>
    <t>・～本で旅する～水の都ヴェネツィア（連携：ガラス美術館）</t>
    <rPh sb="18" eb="20">
      <t>レンケイ</t>
    </rPh>
    <rPh sb="24" eb="27">
      <t>ビジュツカン</t>
    </rPh>
    <phoneticPr fontId="10"/>
  </si>
  <si>
    <t>・図書館ポップクラブ秋の特別展示「おいしい食べもの」</t>
    <phoneticPr fontId="25"/>
  </si>
  <si>
    <t>・独立系出版社の本</t>
    <phoneticPr fontId="25"/>
  </si>
  <si>
    <t>・春が待ち遠しい！桜の本</t>
    <phoneticPr fontId="25"/>
  </si>
  <si>
    <t>・作家ピックアップ「宮田珠己」</t>
    <rPh sb="1" eb="3">
      <t>サッカ</t>
    </rPh>
    <rPh sb="10" eb="12">
      <t>ミヤタ</t>
    </rPh>
    <rPh sb="12" eb="13">
      <t>タマ</t>
    </rPh>
    <rPh sb="13" eb="14">
      <t>キ</t>
    </rPh>
    <phoneticPr fontId="10"/>
  </si>
  <si>
    <t>・作家ピックアップ「黒田龍之介」</t>
    <rPh sb="1" eb="3">
      <t>サッカ</t>
    </rPh>
    <rPh sb="10" eb="15">
      <t>クロダリュウノスケ</t>
    </rPh>
    <phoneticPr fontId="25"/>
  </si>
  <si>
    <t>②その他行事</t>
    <rPh sb="3" eb="4">
      <t>ホカ</t>
    </rPh>
    <rPh sb="4" eb="6">
      <t>ギョウジ</t>
    </rPh>
    <phoneticPr fontId="25"/>
  </si>
  <si>
    <t>年6回</t>
    <phoneticPr fontId="25"/>
  </si>
  <si>
    <t>　「翁久允と富山の財界人」ほか</t>
    <phoneticPr fontId="10"/>
  </si>
  <si>
    <t>―</t>
    <phoneticPr fontId="25"/>
  </si>
  <si>
    <t>―</t>
    <phoneticPr fontId="25"/>
  </si>
  <si>
    <t>＊特別展示（男女共同参画推進センター合同展示）</t>
    <rPh sb="1" eb="3">
      <t>トクベツ</t>
    </rPh>
    <rPh sb="3" eb="5">
      <t>テンジ</t>
    </rPh>
    <rPh sb="6" eb="12">
      <t>ダンジョキョウドウサンカク</t>
    </rPh>
    <rPh sb="12" eb="14">
      <t>スイシン</t>
    </rPh>
    <rPh sb="18" eb="22">
      <t>ゴウドウテンジ</t>
    </rPh>
    <phoneticPr fontId="10"/>
  </si>
  <si>
    <t>インターネット</t>
    <phoneticPr fontId="10"/>
  </si>
  <si>
    <t>能登半島地震のため臨時休館（本館1月2日～16日、地域館・分館等1月4日、</t>
    <rPh sb="0" eb="6">
      <t>ノトハントウジシン</t>
    </rPh>
    <rPh sb="9" eb="13">
      <t>リンジキュウカン</t>
    </rPh>
    <rPh sb="14" eb="16">
      <t>ホンカン</t>
    </rPh>
    <rPh sb="17" eb="18">
      <t>ガツ</t>
    </rPh>
    <rPh sb="19" eb="20">
      <t>ヒ</t>
    </rPh>
    <rPh sb="23" eb="24">
      <t>ヒ</t>
    </rPh>
    <rPh sb="25" eb="28">
      <t>チイキカン</t>
    </rPh>
    <rPh sb="29" eb="31">
      <t>ブンカン</t>
    </rPh>
    <rPh sb="31" eb="32">
      <t>トウ</t>
    </rPh>
    <rPh sb="33" eb="34">
      <t>ガツ</t>
    </rPh>
    <rPh sb="35" eb="36">
      <t>ヒ</t>
    </rPh>
    <phoneticPr fontId="25"/>
  </si>
  <si>
    <t>国立国会図書館へのデータ提供</t>
    <rPh sb="0" eb="7">
      <t>コクリツコッカイトショカン</t>
    </rPh>
    <rPh sb="12" eb="14">
      <t>テイキョウ</t>
    </rPh>
    <phoneticPr fontId="25"/>
  </si>
  <si>
    <t>デジタル録音図書</t>
    <phoneticPr fontId="25"/>
  </si>
  <si>
    <t>―</t>
    <phoneticPr fontId="25"/>
  </si>
  <si>
    <t>　※ 令和4年度の個人貸出登録者率が間違っていたため訂正。</t>
    <rPh sb="9" eb="13">
      <t>コジンカシダシ</t>
    </rPh>
    <rPh sb="13" eb="15">
      <t>トウロク</t>
    </rPh>
    <rPh sb="15" eb="16">
      <t>シャ</t>
    </rPh>
    <rPh sb="16" eb="17">
      <t>リツ</t>
    </rPh>
    <phoneticPr fontId="20"/>
  </si>
  <si>
    <t>富山国際大学子ども育成学部　教授</t>
    <rPh sb="0" eb="2">
      <t>トヤマ</t>
    </rPh>
    <rPh sb="2" eb="4">
      <t>コクサイ</t>
    </rPh>
    <rPh sb="4" eb="6">
      <t>ダイガク</t>
    </rPh>
    <rPh sb="14" eb="16">
      <t>キョウジュ</t>
    </rPh>
    <phoneticPr fontId="6"/>
  </si>
  <si>
    <t>2023年（Ｒ5年）  4月／</t>
    <rPh sb="4" eb="5">
      <t>ネン</t>
    </rPh>
    <rPh sb="8" eb="9">
      <t>ネン</t>
    </rPh>
    <rPh sb="13" eb="14">
      <t>ガツ</t>
    </rPh>
    <phoneticPr fontId="13"/>
  </si>
  <si>
    <t>大沢野図書館・大山図書館、移転開館。</t>
    <rPh sb="13" eb="15">
      <t>イテン</t>
    </rPh>
    <rPh sb="15" eb="17">
      <t>カイカン</t>
    </rPh>
    <phoneticPr fontId="25"/>
  </si>
  <si>
    <t>2024年（Ｒ6年）　1月／</t>
    <rPh sb="4" eb="5">
      <t>ネン</t>
    </rPh>
    <rPh sb="8" eb="9">
      <t>ネン</t>
    </rPh>
    <rPh sb="12" eb="13">
      <t>ガツ</t>
    </rPh>
    <phoneticPr fontId="25"/>
  </si>
  <si>
    <t>貸出冊数</t>
    <rPh sb="0" eb="4">
      <t>カシダシサッスウ</t>
    </rPh>
    <phoneticPr fontId="10"/>
  </si>
  <si>
    <t>301冊</t>
    <rPh sb="3" eb="4">
      <t>サツ</t>
    </rPh>
    <phoneticPr fontId="10"/>
  </si>
  <si>
    <t>255冊</t>
    <rPh sb="3" eb="4">
      <t>サツ</t>
    </rPh>
    <phoneticPr fontId="10"/>
  </si>
  <si>
    <t>配本総冊数</t>
    <rPh sb="0" eb="2">
      <t>ハイホン</t>
    </rPh>
    <rPh sb="2" eb="3">
      <t>ソウ</t>
    </rPh>
    <rPh sb="3" eb="5">
      <t>サッスウ</t>
    </rPh>
    <phoneticPr fontId="10"/>
  </si>
  <si>
    <t>4,499冊</t>
    <rPh sb="5" eb="6">
      <t>サツ</t>
    </rPh>
    <phoneticPr fontId="10"/>
  </si>
  <si>
    <t>1,439冊</t>
    <rPh sb="5" eb="6">
      <t>サツ</t>
    </rPh>
    <phoneticPr fontId="10"/>
  </si>
  <si>
    <t>2,352冊</t>
    <phoneticPr fontId="25"/>
  </si>
  <si>
    <t>　ウ、 講座</t>
    <phoneticPr fontId="25"/>
  </si>
  <si>
    <t>　①児童サービス</t>
    <rPh sb="2" eb="4">
      <t>ジドウ</t>
    </rPh>
    <phoneticPr fontId="25"/>
  </si>
  <si>
    <t xml:space="preserve">  ア、集会活動</t>
    <rPh sb="4" eb="6">
      <t>シュウカイ</t>
    </rPh>
    <rPh sb="6" eb="8">
      <t>カツドウ</t>
    </rPh>
    <phoneticPr fontId="10"/>
  </si>
  <si>
    <t>　ア、本館展示</t>
    <phoneticPr fontId="25"/>
  </si>
  <si>
    <t>1241.70k㎡</t>
    <phoneticPr fontId="25"/>
  </si>
  <si>
    <t>ライブラリー＆ミュージアムコンサート
「ヴァイオリンとピアノで奏でる
ヨーロッパと日本を繋ぐメロディー」</t>
    <phoneticPr fontId="25"/>
  </si>
  <si>
    <t>　※ 令和3年度・4年度のインターネットの予約件数が間違っていたため訂正。</t>
    <rPh sb="3" eb="5">
      <t>レイワ</t>
    </rPh>
    <rPh sb="6" eb="8">
      <t>ネンド</t>
    </rPh>
    <rPh sb="10" eb="12">
      <t>ネンド</t>
    </rPh>
    <rPh sb="21" eb="25">
      <t>ヨヤクケンスウ</t>
    </rPh>
    <rPh sb="26" eb="28">
      <t>マチガ</t>
    </rPh>
    <rPh sb="34" eb="36">
      <t>テイセイ</t>
    </rPh>
    <phoneticPr fontId="10"/>
  </si>
  <si>
    <t>閲覧席　36席</t>
    <rPh sb="0" eb="2">
      <t>エツラン</t>
    </rPh>
    <rPh sb="2" eb="3">
      <t>セキ</t>
    </rPh>
    <rPh sb="6" eb="7">
      <t>セキ</t>
    </rPh>
    <phoneticPr fontId="10"/>
  </si>
  <si>
    <t>駐車場　108台</t>
    <rPh sb="0" eb="3">
      <t>チュウシャジョウ</t>
    </rPh>
    <rPh sb="7" eb="8">
      <t>ダイ</t>
    </rPh>
    <phoneticPr fontId="10"/>
  </si>
  <si>
    <t>（大沢野行政サービスセンターと共有）</t>
    <rPh sb="1" eb="4">
      <t>オオサワノ</t>
    </rPh>
    <rPh sb="4" eb="6">
      <t>ギョウセイ</t>
    </rPh>
    <rPh sb="15" eb="17">
      <t>キョウユウ</t>
    </rPh>
    <phoneticPr fontId="10"/>
  </si>
  <si>
    <t>（大山行政サービスセンターと共有）</t>
    <rPh sb="1" eb="3">
      <t>オオヤマ</t>
    </rPh>
    <rPh sb="3" eb="5">
      <t>ギョウセイ</t>
    </rPh>
    <rPh sb="14" eb="16">
      <t>キョウユウ</t>
    </rPh>
    <phoneticPr fontId="10"/>
  </si>
  <si>
    <t>実施館</t>
    <rPh sb="0" eb="2">
      <t>ジッシ</t>
    </rPh>
    <rPh sb="2" eb="3">
      <t>ヤカタ</t>
    </rPh>
    <phoneticPr fontId="25"/>
  </si>
  <si>
    <t>定例的に実施しているおはなし会</t>
    <rPh sb="0" eb="3">
      <t>テイレイテキ</t>
    </rPh>
    <rPh sb="4" eb="6">
      <t>ジッシ</t>
    </rPh>
    <rPh sb="14" eb="15">
      <t>カイ</t>
    </rPh>
    <phoneticPr fontId="10"/>
  </si>
  <si>
    <t>地域館、分館</t>
    <phoneticPr fontId="25"/>
  </si>
  <si>
    <t>2歳から3歳児対象の読み聞かせ</t>
    <phoneticPr fontId="10"/>
  </si>
  <si>
    <t>園児を図書館に招待し、読み聞かせを実施</t>
    <phoneticPr fontId="25"/>
  </si>
  <si>
    <t>「子ども読書の日」に市内の幼稚園・保育所・認定子ども園を招待するなどし、読み聞かせを実施</t>
    <rPh sb="1" eb="2">
      <t>コ</t>
    </rPh>
    <rPh sb="4" eb="6">
      <t>ドクショ</t>
    </rPh>
    <rPh sb="7" eb="8">
      <t>ヒ</t>
    </rPh>
    <rPh sb="10" eb="12">
      <t>シナイ</t>
    </rPh>
    <rPh sb="13" eb="16">
      <t>ヨウチエン</t>
    </rPh>
    <rPh sb="17" eb="20">
      <t>ホイクショ</t>
    </rPh>
    <rPh sb="21" eb="23">
      <t>ニンテイ</t>
    </rPh>
    <rPh sb="23" eb="24">
      <t>コ</t>
    </rPh>
    <rPh sb="26" eb="27">
      <t>エン</t>
    </rPh>
    <rPh sb="28" eb="30">
      <t>ショウタイ</t>
    </rPh>
    <rPh sb="36" eb="37">
      <t>ヨ</t>
    </rPh>
    <rPh sb="38" eb="39">
      <t>キ</t>
    </rPh>
    <rPh sb="42" eb="44">
      <t>ジッシ</t>
    </rPh>
    <phoneticPr fontId="25"/>
  </si>
  <si>
    <t>本館</t>
    <phoneticPr fontId="25"/>
  </si>
  <si>
    <t>本館</t>
    <phoneticPr fontId="25"/>
  </si>
  <si>
    <t>本館</t>
    <phoneticPr fontId="25"/>
  </si>
  <si>
    <t>地域館、分館、
こども図書館</t>
    <phoneticPr fontId="25"/>
  </si>
  <si>
    <t>自動車文庫が園で貸し出しを実施</t>
    <rPh sb="0" eb="5">
      <t>ジドウシャブンコ</t>
    </rPh>
    <rPh sb="6" eb="7">
      <t>エン</t>
    </rPh>
    <phoneticPr fontId="25"/>
  </si>
  <si>
    <t>交流行事運営委員会行事一覧</t>
    <rPh sb="0" eb="13">
      <t>コウリュウギョウジウンエイイインカイギョウジイチラン</t>
    </rPh>
    <phoneticPr fontId="32"/>
  </si>
  <si>
    <t>＊児童図書展示</t>
    <rPh sb="1" eb="3">
      <t>ジドウ</t>
    </rPh>
    <rPh sb="3" eb="5">
      <t>トショ</t>
    </rPh>
    <rPh sb="5" eb="7">
      <t>テンジ</t>
    </rPh>
    <phoneticPr fontId="25"/>
  </si>
  <si>
    <t>＊一般図書展示</t>
    <rPh sb="1" eb="3">
      <t>イッパン</t>
    </rPh>
    <rPh sb="3" eb="5">
      <t>トショ</t>
    </rPh>
    <phoneticPr fontId="25"/>
  </si>
  <si>
    <t>小学校</t>
    <phoneticPr fontId="25"/>
  </si>
  <si>
    <t>中学校</t>
    <phoneticPr fontId="25"/>
  </si>
  <si>
    <t>合計</t>
    <phoneticPr fontId="25"/>
  </si>
  <si>
    <t>3,079冊</t>
    <phoneticPr fontId="25"/>
  </si>
  <si>
    <t>443冊　</t>
    <phoneticPr fontId="25"/>
  </si>
  <si>
    <t>3,522冊</t>
    <phoneticPr fontId="25"/>
  </si>
  <si>
    <t>41校</t>
    <phoneticPr fontId="25"/>
  </si>
  <si>
    <t>9校</t>
    <phoneticPr fontId="25"/>
  </si>
  <si>
    <t>貸出冊数</t>
    <rPh sb="0" eb="4">
      <t>カシダシサッスウ</t>
    </rPh>
    <phoneticPr fontId="25"/>
  </si>
  <si>
    <t>学校数</t>
    <rPh sb="0" eb="3">
      <t>ガッコウスウ</t>
    </rPh>
    <phoneticPr fontId="25"/>
  </si>
  <si>
    <t>9校</t>
    <phoneticPr fontId="25"/>
  </si>
  <si>
    <t>50校</t>
    <phoneticPr fontId="25"/>
  </si>
  <si>
    <t>学校図書館へレファレンスの資料支援</t>
    <phoneticPr fontId="25"/>
  </si>
  <si>
    <t>学校図書館へレファレンスの資料支援</t>
    <phoneticPr fontId="25"/>
  </si>
  <si>
    <t>中学校図書館へ団体貸出</t>
    <rPh sb="0" eb="1">
      <t>ナカ</t>
    </rPh>
    <phoneticPr fontId="25"/>
  </si>
  <si>
    <t>全館</t>
    <rPh sb="0" eb="2">
      <t>ゼンカン</t>
    </rPh>
    <phoneticPr fontId="25"/>
  </si>
  <si>
    <t>　② 小・中学校に対する支援の実績</t>
    <phoneticPr fontId="10"/>
  </si>
  <si>
    <r>
      <t>　ウ、主催行事</t>
    </r>
    <r>
      <rPr>
        <sz val="11"/>
        <color theme="1"/>
        <rFont val="ＭＳ 明朝"/>
        <family val="1"/>
        <charset val="128"/>
      </rPr>
      <t>（運営委員会が主催し、主体的に行う行事）</t>
    </r>
    <rPh sb="3" eb="5">
      <t>シュサイ</t>
    </rPh>
    <rPh sb="5" eb="7">
      <t>ギョウジ</t>
    </rPh>
    <rPh sb="8" eb="10">
      <t>ウンエイ</t>
    </rPh>
    <rPh sb="10" eb="13">
      <t>イインカイ</t>
    </rPh>
    <rPh sb="14" eb="16">
      <t>シュサイ</t>
    </rPh>
    <rPh sb="18" eb="20">
      <t>シュタイ</t>
    </rPh>
    <rPh sb="20" eb="21">
      <t>テキ</t>
    </rPh>
    <rPh sb="22" eb="23">
      <t>オコナ</t>
    </rPh>
    <rPh sb="24" eb="26">
      <t>ギョウジ</t>
    </rPh>
    <phoneticPr fontId="10"/>
  </si>
  <si>
    <r>
      <t>　エ、共催行事</t>
    </r>
    <r>
      <rPr>
        <sz val="11"/>
        <color theme="1"/>
        <rFont val="ＭＳ 明朝"/>
        <family val="1"/>
        <charset val="128"/>
      </rPr>
      <t>（主催者である他団体と運営委員会が連携して行う行事）</t>
    </r>
    <rPh sb="3" eb="5">
      <t>キョウサイ</t>
    </rPh>
    <rPh sb="5" eb="7">
      <t>ギョウジ</t>
    </rPh>
    <rPh sb="8" eb="11">
      <t>シュサイシャ</t>
    </rPh>
    <rPh sb="14" eb="15">
      <t>タ</t>
    </rPh>
    <rPh sb="15" eb="17">
      <t>ダンタイ</t>
    </rPh>
    <rPh sb="18" eb="20">
      <t>ウンエイ</t>
    </rPh>
    <rPh sb="20" eb="23">
      <t>イインカイ</t>
    </rPh>
    <rPh sb="24" eb="26">
      <t>レンケイ</t>
    </rPh>
    <rPh sb="28" eb="29">
      <t>オコナ</t>
    </rPh>
    <rPh sb="30" eb="32">
      <t>ギョウジ</t>
    </rPh>
    <phoneticPr fontId="10"/>
  </si>
  <si>
    <t>小学校図書館へ団体貸出</t>
    <rPh sb="0" eb="1">
      <t>チイ</t>
    </rPh>
    <phoneticPr fontId="25"/>
  </si>
  <si>
    <r>
      <t>年</t>
    </r>
    <r>
      <rPr>
        <strike/>
        <sz val="11"/>
        <color theme="1"/>
        <rFont val="ＭＳ 明朝"/>
        <family val="1"/>
        <charset val="128"/>
      </rPr>
      <t>4</t>
    </r>
    <r>
      <rPr>
        <sz val="11"/>
        <color theme="1"/>
        <rFont val="ＭＳ 明朝"/>
        <family val="1"/>
        <charset val="128"/>
      </rPr>
      <t>回</t>
    </r>
    <phoneticPr fontId="25"/>
  </si>
  <si>
    <t xml:space="preserve"> ア、学級招待（小学校2年生対象　内容：図書館利用指導、おはなし、ブックトーク等）</t>
    <rPh sb="8" eb="11">
      <t>ショウガッコウ</t>
    </rPh>
    <rPh sb="12" eb="14">
      <t>ネンセイ</t>
    </rPh>
    <rPh sb="14" eb="16">
      <t>タイショウ</t>
    </rPh>
    <phoneticPr fontId="25"/>
  </si>
  <si>
    <t xml:space="preserve"> イ、学校訪問（小学校1・2年生対象　内容：おはなし、ブックトーク等）</t>
    <rPh sb="8" eb="11">
      <t>ショウガッコウ</t>
    </rPh>
    <rPh sb="14" eb="16">
      <t>ネンセイ</t>
    </rPh>
    <rPh sb="16" eb="18">
      <t>タイショウ</t>
    </rPh>
    <phoneticPr fontId="25"/>
  </si>
  <si>
    <t xml:space="preserve"> ウ、学校図書館への貸出（調べ学習などの資料として）</t>
    <phoneticPr fontId="25"/>
  </si>
  <si>
    <t xml:space="preserve"> エ、自動車文庫による小学校への巡回</t>
    <rPh sb="11" eb="14">
      <t>ショウガッコウ</t>
    </rPh>
    <phoneticPr fontId="25"/>
  </si>
  <si>
    <r>
      <rPr>
        <sz val="10"/>
        <color theme="1"/>
        <rFont val="ＭＳ 明朝"/>
        <family val="1"/>
        <charset val="128"/>
      </rPr>
      <t>録音図書</t>
    </r>
    <r>
      <rPr>
        <sz val="9"/>
        <color theme="1"/>
        <rFont val="ＭＳ 明朝"/>
        <family val="1"/>
        <charset val="128"/>
      </rPr>
      <t xml:space="preserve">     </t>
    </r>
    <rPh sb="0" eb="2">
      <t>ロクオン</t>
    </rPh>
    <rPh sb="2" eb="4">
      <t>トショ</t>
    </rPh>
    <phoneticPr fontId="10"/>
  </si>
  <si>
    <r>
      <rPr>
        <sz val="10"/>
        <color theme="1"/>
        <rFont val="ＭＳ 明朝"/>
        <family val="1"/>
        <charset val="128"/>
      </rPr>
      <t>デジタル録音図書</t>
    </r>
    <r>
      <rPr>
        <sz val="8"/>
        <color theme="1"/>
        <rFont val="ＭＳ 明朝"/>
        <family val="1"/>
        <charset val="128"/>
      </rPr>
      <t>（点）</t>
    </r>
    <rPh sb="4" eb="6">
      <t>ロクオン</t>
    </rPh>
    <rPh sb="6" eb="8">
      <t>トショ</t>
    </rPh>
    <phoneticPr fontId="10"/>
  </si>
  <si>
    <r>
      <rPr>
        <sz val="10"/>
        <color theme="1"/>
        <rFont val="ＭＳ 明朝"/>
        <family val="1"/>
        <charset val="128"/>
      </rPr>
      <t>録音図書</t>
    </r>
    <r>
      <rPr>
        <sz val="8"/>
        <color theme="1"/>
        <rFont val="ＭＳ 明朝"/>
        <family val="1"/>
        <charset val="128"/>
      </rPr>
      <t xml:space="preserve">
（点）</t>
    </r>
    <rPh sb="0" eb="2">
      <t>ロクオン</t>
    </rPh>
    <rPh sb="2" eb="4">
      <t>トショ</t>
    </rPh>
    <phoneticPr fontId="10"/>
  </si>
  <si>
    <r>
      <t>人数</t>
    </r>
    <r>
      <rPr>
        <sz val="9"/>
        <color theme="1"/>
        <rFont val="ＭＳ 明朝"/>
        <family val="1"/>
        <charset val="128"/>
      </rPr>
      <t xml:space="preserve"> （人）</t>
    </r>
    <rPh sb="0" eb="2">
      <t>ニンズウ</t>
    </rPh>
    <rPh sb="4" eb="5">
      <t>ヒト</t>
    </rPh>
    <phoneticPr fontId="10"/>
  </si>
  <si>
    <r>
      <t>所蔵ＣＤ・
カセット</t>
    </r>
    <r>
      <rPr>
        <sz val="8"/>
        <color theme="1"/>
        <rFont val="ＭＳ 明朝"/>
        <family val="1"/>
        <charset val="128"/>
      </rPr>
      <t>(点)</t>
    </r>
    <rPh sb="0" eb="2">
      <t>ショゾウ</t>
    </rPh>
    <phoneticPr fontId="10"/>
  </si>
  <si>
    <r>
      <t>鑑賞者</t>
    </r>
    <r>
      <rPr>
        <sz val="8"/>
        <color theme="1"/>
        <rFont val="ＭＳ 明朝"/>
        <family val="1"/>
        <charset val="128"/>
      </rPr>
      <t>(人)</t>
    </r>
    <rPh sb="0" eb="3">
      <t>カンショウシャ</t>
    </rPh>
    <rPh sb="4" eb="5">
      <t>ニン</t>
    </rPh>
    <phoneticPr fontId="10"/>
  </si>
  <si>
    <r>
      <t>鑑賞ＣＤ</t>
    </r>
    <r>
      <rPr>
        <sz val="8"/>
        <color theme="1"/>
        <rFont val="ＭＳ 明朝"/>
        <family val="1"/>
        <charset val="128"/>
      </rPr>
      <t>(点)</t>
    </r>
    <rPh sb="0" eb="2">
      <t>カンショウ</t>
    </rPh>
    <rPh sb="5" eb="6">
      <t>テン</t>
    </rPh>
    <phoneticPr fontId="10"/>
  </si>
  <si>
    <r>
      <t>鑑賞ＣＤ</t>
    </r>
    <r>
      <rPr>
        <sz val="8"/>
        <color theme="1"/>
        <rFont val="ＭＳ 明朝"/>
        <family val="1"/>
        <charset val="128"/>
      </rPr>
      <t>(点)</t>
    </r>
    <rPh sb="0" eb="2">
      <t>カンショウ</t>
    </rPh>
    <phoneticPr fontId="10"/>
  </si>
  <si>
    <r>
      <t xml:space="preserve">件数
</t>
    </r>
    <r>
      <rPr>
        <sz val="8"/>
        <color theme="1"/>
        <rFont val="ＭＳ 明朝"/>
        <family val="1"/>
        <charset val="128"/>
      </rPr>
      <t>(件)</t>
    </r>
    <rPh sb="0" eb="2">
      <t>ケンスウ</t>
    </rPh>
    <rPh sb="4" eb="5">
      <t>ケン</t>
    </rPh>
    <phoneticPr fontId="10"/>
  </si>
  <si>
    <r>
      <t>① 施設巡回</t>
    </r>
    <r>
      <rPr>
        <sz val="11"/>
        <color theme="1"/>
        <rFont val="ＭＳ 明朝"/>
        <family val="1"/>
        <charset val="128"/>
      </rPr>
      <t>（各施設を巡回し、利用者へ貸出を行う）</t>
    </r>
    <rPh sb="2" eb="4">
      <t>シセツ</t>
    </rPh>
    <rPh sb="4" eb="6">
      <t>ジュンカイ</t>
    </rPh>
    <rPh sb="7" eb="10">
      <t>カクシセツ</t>
    </rPh>
    <rPh sb="11" eb="13">
      <t>ジュンカイ</t>
    </rPh>
    <rPh sb="15" eb="18">
      <t>リヨウシャ</t>
    </rPh>
    <rPh sb="19" eb="21">
      <t>カシダシ</t>
    </rPh>
    <rPh sb="22" eb="23">
      <t>オコナ</t>
    </rPh>
    <phoneticPr fontId="10"/>
  </si>
  <si>
    <r>
      <t>② 施設配本</t>
    </r>
    <r>
      <rPr>
        <sz val="11"/>
        <color theme="1"/>
        <rFont val="ＭＳ 明朝"/>
        <family val="1"/>
        <charset val="128"/>
      </rPr>
      <t>（図書館から各施設へ、図書のセット貸出を行う）</t>
    </r>
    <rPh sb="2" eb="4">
      <t>シセツ</t>
    </rPh>
    <rPh sb="4" eb="6">
      <t>ハイホン</t>
    </rPh>
    <rPh sb="7" eb="10">
      <t>トショカン</t>
    </rPh>
    <rPh sb="12" eb="15">
      <t>カクシセツ</t>
    </rPh>
    <rPh sb="17" eb="19">
      <t>トショ</t>
    </rPh>
    <rPh sb="23" eb="25">
      <t>カシダシ</t>
    </rPh>
    <rPh sb="26" eb="27">
      <t>オコナ</t>
    </rPh>
    <phoneticPr fontId="10"/>
  </si>
  <si>
    <r>
      <t>３．社会教育費　　　　　　　　　　　</t>
    </r>
    <r>
      <rPr>
        <sz val="10.5"/>
        <color theme="1"/>
        <rFont val="ＭＳ 明朝"/>
        <family val="1"/>
        <charset val="128"/>
      </rPr>
      <t>　</t>
    </r>
    <phoneticPr fontId="10"/>
  </si>
  <si>
    <r>
      <t>5．図書館の組織（令和6年4月1日現在）</t>
    </r>
    <r>
      <rPr>
        <sz val="18"/>
        <color theme="1"/>
        <rFont val="ＭＳ 明朝"/>
        <family val="1"/>
        <charset val="128"/>
      </rPr>
      <t>　　　　</t>
    </r>
    <rPh sb="2" eb="5">
      <t>トショカン</t>
    </rPh>
    <rPh sb="6" eb="8">
      <t>ソシキ</t>
    </rPh>
    <rPh sb="9" eb="11">
      <t>レイワ</t>
    </rPh>
    <phoneticPr fontId="10"/>
  </si>
  <si>
    <r>
      <t>市勢</t>
    </r>
    <r>
      <rPr>
        <sz val="9"/>
        <color theme="1"/>
        <rFont val="ＭＳ 明朝"/>
        <family val="1"/>
        <charset val="128"/>
      </rPr>
      <t>（令和6年3月末日現在）</t>
    </r>
    <rPh sb="0" eb="1">
      <t>シ</t>
    </rPh>
    <rPh sb="1" eb="2">
      <t>ゼイ</t>
    </rPh>
    <phoneticPr fontId="10"/>
  </si>
  <si>
    <t>4月18日（火）
～5月28日（日）</t>
    <rPh sb="1" eb="2">
      <t>ガツ</t>
    </rPh>
    <rPh sb="4" eb="5">
      <t>ニチ</t>
    </rPh>
    <rPh sb="6" eb="7">
      <t>ヒ</t>
    </rPh>
    <rPh sb="11" eb="12">
      <t>ガツ</t>
    </rPh>
    <rPh sb="14" eb="15">
      <t>ニチ</t>
    </rPh>
    <rPh sb="16" eb="17">
      <t>ヒ</t>
    </rPh>
    <phoneticPr fontId="32"/>
  </si>
  <si>
    <t>7月6日(木)
～8月27日(日)</t>
    <rPh sb="1" eb="2">
      <t>ガツ</t>
    </rPh>
    <rPh sb="3" eb="4">
      <t>ニチ</t>
    </rPh>
    <rPh sb="5" eb="6">
      <t>モク</t>
    </rPh>
    <rPh sb="10" eb="11">
      <t>ガツ</t>
    </rPh>
    <rPh sb="13" eb="14">
      <t>ニチ</t>
    </rPh>
    <rPh sb="15" eb="16">
      <t>ニチ</t>
    </rPh>
    <phoneticPr fontId="31"/>
  </si>
  <si>
    <t>12月12日（火）
～12月26日（火）</t>
    <rPh sb="2" eb="3">
      <t>ガツ</t>
    </rPh>
    <rPh sb="5" eb="6">
      <t>ニチ</t>
    </rPh>
    <rPh sb="7" eb="8">
      <t>ヒ</t>
    </rPh>
    <rPh sb="13" eb="14">
      <t>ガツ</t>
    </rPh>
    <rPh sb="16" eb="17">
      <t>ニチ</t>
    </rPh>
    <phoneticPr fontId="32"/>
  </si>
  <si>
    <t>1月5日(金)～8日(月)</t>
    <rPh sb="3" eb="4">
      <t>ニチ</t>
    </rPh>
    <rPh sb="5" eb="6">
      <t>キン</t>
    </rPh>
    <rPh sb="11" eb="12">
      <t>ツキ</t>
    </rPh>
    <phoneticPr fontId="31"/>
  </si>
  <si>
    <t xml:space="preserve"> ③展示・講座</t>
    <rPh sb="2" eb="4">
      <t>テンジ</t>
    </rPh>
    <rPh sb="5" eb="7">
      <t>コウザ</t>
    </rPh>
    <phoneticPr fontId="10"/>
  </si>
  <si>
    <t>自動車文庫が小学校で貸し出しを実施</t>
    <rPh sb="0" eb="5">
      <t>ジドウシャブンコ</t>
    </rPh>
    <rPh sb="6" eb="9">
      <t>ショウガッコウ</t>
    </rPh>
    <phoneticPr fontId="25"/>
  </si>
  <si>
    <t>幼稚園・保育所・
認定こども園定期巡回</t>
    <phoneticPr fontId="25"/>
  </si>
  <si>
    <t>小学校定期巡回</t>
    <phoneticPr fontId="25"/>
  </si>
  <si>
    <t>12校62学級</t>
    <phoneticPr fontId="25"/>
  </si>
  <si>
    <t>　③展示 ・講座</t>
    <rPh sb="2" eb="4">
      <t>テンジ</t>
    </rPh>
    <rPh sb="6" eb="8">
      <t>コウザ</t>
    </rPh>
    <phoneticPr fontId="25"/>
  </si>
  <si>
    <t>　① 児童サービス</t>
    <phoneticPr fontId="25"/>
  </si>
  <si>
    <t>＜付録＞</t>
    <rPh sb="1" eb="3">
      <t>フロク</t>
    </rPh>
    <phoneticPr fontId="10"/>
  </si>
  <si>
    <t>・富山市立図書館条例</t>
    <rPh sb="1" eb="3">
      <t>トヤマ</t>
    </rPh>
    <rPh sb="3" eb="5">
      <t>シリツ</t>
    </rPh>
    <rPh sb="5" eb="8">
      <t>トショカン</t>
    </rPh>
    <rPh sb="8" eb="10">
      <t>ジョウレイ</t>
    </rPh>
    <phoneticPr fontId="10"/>
  </si>
  <si>
    <t>・富山市立図書館条例施行規則</t>
    <rPh sb="1" eb="3">
      <t>トヤマ</t>
    </rPh>
    <rPh sb="3" eb="5">
      <t>シリツ</t>
    </rPh>
    <rPh sb="5" eb="8">
      <t>トショカン</t>
    </rPh>
    <rPh sb="8" eb="10">
      <t>ジョウレイ</t>
    </rPh>
    <rPh sb="10" eb="12">
      <t>セコウ</t>
    </rPh>
    <rPh sb="12" eb="14">
      <t>キソク</t>
    </rPh>
    <phoneticPr fontId="10"/>
  </si>
  <si>
    <t xml:space="preserve"> １．おはなし会・その他行事</t>
    <rPh sb="11" eb="12">
      <t>タ</t>
    </rPh>
    <rPh sb="12" eb="14">
      <t>ギョウジ</t>
    </rPh>
    <phoneticPr fontId="10"/>
  </si>
  <si>
    <t xml:space="preserve"> ２．図書館利用指導</t>
    <phoneticPr fontId="10"/>
  </si>
  <si>
    <t xml:space="preserve"> ３．団体貸出</t>
    <phoneticPr fontId="10"/>
  </si>
  <si>
    <t xml:space="preserve"> ４．幼稚園・保育所・学校等との連携</t>
    <rPh sb="13" eb="14">
      <t>トウ</t>
    </rPh>
    <phoneticPr fontId="10"/>
  </si>
  <si>
    <t xml:space="preserve"> 5．講師派遣</t>
    <rPh sb="3" eb="7">
      <t>コウシハケン</t>
    </rPh>
    <phoneticPr fontId="25"/>
  </si>
  <si>
    <t xml:space="preserve"> 6.広報活動</t>
    <phoneticPr fontId="10"/>
  </si>
  <si>
    <r>
      <t>所蔵ＣＤ</t>
    </r>
    <r>
      <rPr>
        <sz val="8"/>
        <color theme="1"/>
        <rFont val="ＭＳ 明朝"/>
        <family val="1"/>
        <charset val="128"/>
      </rPr>
      <t>(点)</t>
    </r>
    <rPh sb="0" eb="2">
      <t>ショゾウ</t>
    </rPh>
    <phoneticPr fontId="10"/>
  </si>
  <si>
    <r>
      <t xml:space="preserve">所蔵ＤＶＤ
         </t>
    </r>
    <r>
      <rPr>
        <sz val="8"/>
        <color theme="1"/>
        <rFont val="ＭＳ 明朝"/>
        <family val="1"/>
        <charset val="128"/>
      </rPr>
      <t>(点)</t>
    </r>
    <rPh sb="0" eb="2">
      <t>ショゾウ</t>
    </rPh>
    <phoneticPr fontId="10"/>
  </si>
  <si>
    <r>
      <t xml:space="preserve">鑑賞ＤＶＤ
        </t>
    </r>
    <r>
      <rPr>
        <sz val="8"/>
        <color theme="1"/>
        <rFont val="ＭＳ 明朝"/>
        <family val="1"/>
        <charset val="128"/>
      </rPr>
      <t>(点)</t>
    </r>
    <rPh sb="0" eb="2">
      <t>カンショウ</t>
    </rPh>
    <rPh sb="15" eb="16">
      <t>テン</t>
    </rPh>
    <phoneticPr fontId="10"/>
  </si>
  <si>
    <r>
      <t xml:space="preserve">鑑賞ＤＶＤ
       </t>
    </r>
    <r>
      <rPr>
        <sz val="8"/>
        <color theme="1"/>
        <rFont val="ＭＳ 明朝"/>
        <family val="1"/>
        <charset val="128"/>
      </rPr>
      <t>(点)</t>
    </r>
    <rPh sb="0" eb="2">
      <t>カンショウ</t>
    </rPh>
    <phoneticPr fontId="10"/>
  </si>
  <si>
    <r>
      <rPr>
        <sz val="10"/>
        <color theme="1"/>
        <rFont val="ＭＳ 明朝"/>
        <family val="1"/>
        <charset val="128"/>
      </rPr>
      <t>所蔵ビデオ・
ＤＶＤ</t>
    </r>
    <r>
      <rPr>
        <sz val="8"/>
        <color theme="1"/>
        <rFont val="ＭＳ 明朝"/>
        <family val="1"/>
        <charset val="128"/>
      </rPr>
      <t>(点)</t>
    </r>
    <rPh sb="0" eb="2">
      <t>ショゾウ</t>
    </rPh>
    <phoneticPr fontId="10"/>
  </si>
  <si>
    <r>
      <rPr>
        <sz val="10"/>
        <color theme="1"/>
        <rFont val="ＭＳ 明朝"/>
        <family val="1"/>
        <charset val="128"/>
      </rPr>
      <t>所蔵ビデオ・ＤＶＤ</t>
    </r>
    <r>
      <rPr>
        <sz val="8"/>
        <color theme="1"/>
        <rFont val="ＭＳ 明朝"/>
        <family val="1"/>
        <charset val="128"/>
      </rPr>
      <t>(点)</t>
    </r>
    <rPh sb="0" eb="2">
      <t>ショゾウ</t>
    </rPh>
    <phoneticPr fontId="10"/>
  </si>
  <si>
    <r>
      <rPr>
        <sz val="10"/>
        <color theme="1"/>
        <rFont val="ＭＳ 明朝"/>
        <family val="1"/>
        <charset val="128"/>
      </rPr>
      <t>鑑賞ビデオ・ＤＶＤ</t>
    </r>
    <r>
      <rPr>
        <sz val="8"/>
        <color theme="1"/>
        <rFont val="ＭＳ 明朝"/>
        <family val="1"/>
        <charset val="128"/>
      </rPr>
      <t>(点)</t>
    </r>
    <rPh sb="0" eb="2">
      <t>カンショウ</t>
    </rPh>
    <rPh sb="10" eb="11">
      <t>テン</t>
    </rPh>
    <phoneticPr fontId="10"/>
  </si>
  <si>
    <r>
      <rPr>
        <sz val="10"/>
        <color theme="1"/>
        <rFont val="ＭＳ 明朝"/>
        <family val="1"/>
        <charset val="128"/>
      </rPr>
      <t>鑑賞ビデオ・ＤＶＤ</t>
    </r>
    <r>
      <rPr>
        <sz val="8"/>
        <color theme="1"/>
        <rFont val="ＭＳ 明朝"/>
        <family val="1"/>
        <charset val="128"/>
      </rPr>
      <t>(点)</t>
    </r>
    <rPh sb="0" eb="2">
      <t>カンショウ</t>
    </rPh>
    <phoneticPr fontId="10"/>
  </si>
  <si>
    <t>※本館の児童フロア・一般フロアの展示は、富山市立図書館交流行事運営委員会の事業とする。</t>
    <rPh sb="1" eb="3">
      <t>ホンカン</t>
    </rPh>
    <rPh sb="4" eb="6">
      <t>ジドウ</t>
    </rPh>
    <rPh sb="10" eb="12">
      <t>イッパン</t>
    </rPh>
    <rPh sb="16" eb="18">
      <t>テンジ</t>
    </rPh>
    <rPh sb="20" eb="27">
      <t>トヤマシリツトショカン</t>
    </rPh>
    <rPh sb="27" eb="36">
      <t>コウリュウギョウジウンエイイインカイ</t>
    </rPh>
    <rPh sb="37" eb="39">
      <t>ジギョウ</t>
    </rPh>
    <phoneticPr fontId="25"/>
  </si>
  <si>
    <t>令和5年度受入総タイトル数</t>
    <rPh sb="0" eb="2">
      <t>レイワ</t>
    </rPh>
    <phoneticPr fontId="10"/>
  </si>
  <si>
    <t>こども</t>
    <phoneticPr fontId="10"/>
  </si>
  <si>
    <t>　※ 登録者数：過去5年に貸出実績のある登録者数。</t>
    <phoneticPr fontId="20"/>
  </si>
  <si>
    <t>（２）入館者数</t>
    <rPh sb="3" eb="7">
      <t>ニュウカンシャスウ</t>
    </rPh>
    <phoneticPr fontId="10"/>
  </si>
  <si>
    <t>（単位：人）</t>
    <rPh sb="4" eb="5">
      <t>ヒト</t>
    </rPh>
    <phoneticPr fontId="10"/>
  </si>
  <si>
    <t>（３）地区別登録者</t>
    <rPh sb="3" eb="5">
      <t>チク</t>
    </rPh>
    <rPh sb="5" eb="6">
      <t>ベツ</t>
    </rPh>
    <rPh sb="6" eb="9">
      <t>トウロクシャ</t>
    </rPh>
    <phoneticPr fontId="10"/>
  </si>
  <si>
    <t>（４）個人貸出内訳</t>
    <rPh sb="3" eb="5">
      <t>コジン</t>
    </rPh>
    <rPh sb="5" eb="6">
      <t>カ</t>
    </rPh>
    <rPh sb="6" eb="7">
      <t>ダ</t>
    </rPh>
    <rPh sb="7" eb="9">
      <t>ウチワケ</t>
    </rPh>
    <phoneticPr fontId="10"/>
  </si>
  <si>
    <t>（５）団体貸出</t>
    <rPh sb="3" eb="5">
      <t>ダンタイ</t>
    </rPh>
    <rPh sb="5" eb="7">
      <t>カシダシ</t>
    </rPh>
    <phoneticPr fontId="10"/>
  </si>
  <si>
    <t>（６）レファレンスサービス（調査相談）</t>
    <rPh sb="14" eb="18">
      <t>チョウサソウダン</t>
    </rPh>
    <phoneticPr fontId="10"/>
  </si>
  <si>
    <t>（７）予約</t>
    <rPh sb="3" eb="5">
      <t>ヨヤク</t>
    </rPh>
    <phoneticPr fontId="10"/>
  </si>
  <si>
    <t>（８）リクエスト</t>
    <phoneticPr fontId="10"/>
  </si>
  <si>
    <t>（９）相互貸借</t>
    <rPh sb="3" eb="5">
      <t>ソウゴ</t>
    </rPh>
    <rPh sb="5" eb="7">
      <t>タイシャク</t>
    </rPh>
    <phoneticPr fontId="10"/>
  </si>
  <si>
    <t>（１０）文献複写</t>
    <rPh sb="4" eb="6">
      <t>ブンケン</t>
    </rPh>
    <rPh sb="6" eb="8">
      <t>フクシャ</t>
    </rPh>
    <phoneticPr fontId="10"/>
  </si>
  <si>
    <t>（１１）インターネット端末利用</t>
    <rPh sb="11" eb="13">
      <t>タンマツ</t>
    </rPh>
    <rPh sb="13" eb="15">
      <t>リヨウ</t>
    </rPh>
    <phoneticPr fontId="10"/>
  </si>
  <si>
    <t>（１２）音と映像資料館内鑑賞</t>
    <rPh sb="4" eb="5">
      <t>オト</t>
    </rPh>
    <rPh sb="6" eb="8">
      <t>エイゾウ</t>
    </rPh>
    <rPh sb="8" eb="10">
      <t>シリョウ</t>
    </rPh>
    <rPh sb="10" eb="12">
      <t>カンナイ</t>
    </rPh>
    <rPh sb="12" eb="14">
      <t>カンショウ</t>
    </rPh>
    <phoneticPr fontId="10"/>
  </si>
  <si>
    <t>（１３）障害者サービス</t>
    <rPh sb="4" eb="7">
      <t>ショウガイシャ</t>
    </rPh>
    <phoneticPr fontId="10"/>
  </si>
  <si>
    <t>（１４）読書普及事業</t>
    <rPh sb="4" eb="6">
      <t>ドクショ</t>
    </rPh>
    <rPh sb="6" eb="8">
      <t>フキュウ</t>
    </rPh>
    <rPh sb="8" eb="10">
      <t>ジギョウ</t>
    </rPh>
    <phoneticPr fontId="10"/>
  </si>
  <si>
    <t>（１５）「富山市子ども読書活動推進計画」関連事業</t>
    <phoneticPr fontId="10"/>
  </si>
  <si>
    <t>（１６） 富山市立図書館交流行事運営委員会</t>
    <rPh sb="5" eb="9">
      <t>トヤマシリツ</t>
    </rPh>
    <rPh sb="9" eb="12">
      <t>トショカン</t>
    </rPh>
    <rPh sb="12" eb="14">
      <t>コウリュウ</t>
    </rPh>
    <rPh sb="14" eb="16">
      <t>ギョウジ</t>
    </rPh>
    <rPh sb="16" eb="18">
      <t>ウンエイ</t>
    </rPh>
    <rPh sb="18" eb="21">
      <t>イインカイ</t>
    </rPh>
    <phoneticPr fontId="10"/>
  </si>
  <si>
    <t>※本館の入館者数はガラス美術館の入館者を含む。</t>
    <rPh sb="0" eb="1">
      <t>カン</t>
    </rPh>
    <rPh sb="4" eb="7">
      <t>ニュウカンシャ</t>
    </rPh>
    <rPh sb="10" eb="12">
      <t>ビジュツ</t>
    </rPh>
    <rPh sb="12" eb="13">
      <t>カン</t>
    </rPh>
    <rPh sb="14" eb="17">
      <t>ニュウカンシャ</t>
    </rPh>
    <rPh sb="17" eb="18">
      <t>スウ</t>
    </rPh>
    <rPh sb="18" eb="19">
      <t>フク</t>
    </rPh>
    <phoneticPr fontId="15"/>
  </si>
  <si>
    <t>（３）地区別登録者</t>
    <rPh sb="3" eb="5">
      <t>チク</t>
    </rPh>
    <rPh sb="5" eb="6">
      <t>ベツ</t>
    </rPh>
    <rPh sb="6" eb="8">
      <t>トウロク</t>
    </rPh>
    <rPh sb="8" eb="9">
      <t>シャ</t>
    </rPh>
    <phoneticPr fontId="10"/>
  </si>
  <si>
    <t>（４）個人貸出内訳</t>
    <rPh sb="3" eb="5">
      <t>コジン</t>
    </rPh>
    <rPh sb="5" eb="7">
      <t>カシダシ</t>
    </rPh>
    <rPh sb="7" eb="9">
      <t>ウチワケ</t>
    </rPh>
    <phoneticPr fontId="10"/>
  </si>
  <si>
    <t>（８）リクエスト</t>
    <phoneticPr fontId="25"/>
  </si>
  <si>
    <t>（１５）「富山市子ども読書活動推進計画」</t>
    <rPh sb="5" eb="8">
      <t>トヤマシ</t>
    </rPh>
    <rPh sb="8" eb="9">
      <t>コ</t>
    </rPh>
    <rPh sb="11" eb="13">
      <t>ドクショ</t>
    </rPh>
    <rPh sb="13" eb="15">
      <t>カツドウ</t>
    </rPh>
    <phoneticPr fontId="10"/>
  </si>
  <si>
    <t>（１６） 富山市立図書館交流行事運営委員会</t>
    <phoneticPr fontId="10"/>
  </si>
  <si>
    <t>･････17</t>
    <phoneticPr fontId="10"/>
  </si>
  <si>
    <t>･････20</t>
    <phoneticPr fontId="10"/>
  </si>
  <si>
    <t>･････22</t>
    <phoneticPr fontId="10"/>
  </si>
  <si>
    <t>･････24</t>
    <phoneticPr fontId="25"/>
  </si>
  <si>
    <t>･････24</t>
    <phoneticPr fontId="25"/>
  </si>
  <si>
    <t>･････27</t>
    <phoneticPr fontId="10"/>
  </si>
  <si>
    <t>･････28</t>
    <phoneticPr fontId="10"/>
  </si>
  <si>
    <t>･････31</t>
    <phoneticPr fontId="25"/>
  </si>
  <si>
    <t>･････32</t>
    <phoneticPr fontId="18"/>
  </si>
  <si>
    <t>･････41</t>
    <phoneticPr fontId="18"/>
  </si>
  <si>
    <t>･････41</t>
    <phoneticPr fontId="18"/>
  </si>
  <si>
    <t>･････42</t>
    <phoneticPr fontId="18"/>
  </si>
  <si>
    <t>※主催行事・共催行事は、ｐ.33～39に掲載</t>
    <rPh sb="1" eb="5">
      <t>シュサイギョウジ</t>
    </rPh>
    <rPh sb="6" eb="8">
      <t>キョウサイ</t>
    </rPh>
    <rPh sb="8" eb="10">
      <t>ギョウジ</t>
    </rPh>
    <rPh sb="20" eb="22">
      <t>ケイサイ</t>
    </rPh>
    <phoneticPr fontId="25"/>
  </si>
  <si>
    <r>
      <t>③ 窓口貸出</t>
    </r>
    <r>
      <rPr>
        <sz val="11"/>
        <color theme="1"/>
        <rFont val="ＭＳ 明朝"/>
        <family val="1"/>
        <charset val="128"/>
      </rPr>
      <t>（団体貸出用の利用カードを登録し、図書館において直接貸出を行う）</t>
    </r>
    <rPh sb="2" eb="4">
      <t>マドグチ</t>
    </rPh>
    <rPh sb="4" eb="5">
      <t>カ</t>
    </rPh>
    <rPh sb="5" eb="6">
      <t>ダ</t>
    </rPh>
    <rPh sb="7" eb="9">
      <t>ダンタイ</t>
    </rPh>
    <rPh sb="9" eb="11">
      <t>カシダシ</t>
    </rPh>
    <rPh sb="11" eb="12">
      <t>ヨウ</t>
    </rPh>
    <rPh sb="13" eb="15">
      <t>リヨウ</t>
    </rPh>
    <rPh sb="19" eb="21">
      <t>トウロク</t>
    </rPh>
    <rPh sb="23" eb="25">
      <t>トショ</t>
    </rPh>
    <rPh sb="25" eb="26">
      <t>カン</t>
    </rPh>
    <rPh sb="30" eb="32">
      <t>チョクセツ</t>
    </rPh>
    <rPh sb="32" eb="34">
      <t>カシダシ</t>
    </rPh>
    <rPh sb="35" eb="36">
      <t>オコナ</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</si>
</sst>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0_ "/>
    <numFmt numFmtId="177" formatCode="0.0_ "/>
    <numFmt numFmtId="178" formatCode="0_ "/>
    <numFmt numFmtId="179" formatCode="[$-411]ggge&quot;年&quot;m&quot;月&quot;d&quot;日&quot;;@"/>
    <numFmt numFmtId="180" formatCode="#,##0;[Red]#,##0"/>
    <numFmt numFmtId="181" formatCode="0;[Red]0"/>
    <numFmt numFmtId="182" formatCode="#,##0_ ;[Red]\-#,##0\ "/>
    <numFmt numFmtId="183" formatCode="#,##0.0;[Red]\-#,##0.0"/>
    <numFmt numFmtId="184" formatCode="#,##0.00_ "/>
    <numFmt numFmtId="185" formatCode="_ * #,##0_ ;_ * \-#,##0_ ;&quot;&quot;"/>
    <numFmt numFmtId="186" formatCode="#,##0_);[Red]\(#,##0\)"/>
    <numFmt numFmtId="187" formatCode="0_);[Red]\(0\)"/>
    <numFmt numFmtId="188" formatCode="#,###&quot;冊&quot;"/>
    <numFmt numFmtId="189" formatCode="#,###&quot;館&quot;"/>
    <numFmt numFmtId="190" formatCode="#,###&quot;台&quot;"/>
    <numFmt numFmtId="191" formatCode="#,###&quot;箇所&quot;"/>
    <numFmt numFmtId="192" formatCode="#,###&quot;人&quot;"/>
    <numFmt numFmtId="193" formatCode="#,###&quot;世帯&quot;"/>
    <numFmt numFmtId="194" formatCode="#,##0.0_);[Red]\(#,##0.0\)"/>
    <numFmt numFmtId="195" formatCode="#,###&quot;円&quot;"/>
    <numFmt numFmtId="196" formatCode="#,###&quot;回&quot;"/>
    <numFmt numFmtId="197" formatCode="#,###&quot;誌&quot;"/>
    <numFmt numFmtId="198" formatCode="#,##0;&quot;▲ &quot;#,##0"/>
    <numFmt numFmtId="199" formatCode="#,##0.0_ "/>
    <numFmt numFmtId="200" formatCode="#,###&quot;千円&quot;"/>
    <numFmt numFmtId="201" formatCode="#,###"/>
    <numFmt numFmtId="202" formatCode="m&quot;月&quot;d&quot;日&quot;\(aaa\)"/>
  </numFmts>
  <fonts count="64">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8"/>
      <name val="ＭＳ Ｐゴシック"/>
      <family val="3"/>
      <charset val="128"/>
    </font>
    <font>
      <sz val="11"/>
      <name val="ＭＳ Ｐゴシック"/>
      <family val="3"/>
      <charset val="128"/>
    </font>
    <font>
      <b/>
      <sz val="12"/>
      <name val="ＭＳ 明朝"/>
      <family val="1"/>
      <charset val="128"/>
    </font>
    <font>
      <sz val="6"/>
      <name val="ＭＳ Ｐゴシック"/>
      <family val="3"/>
      <charset val="128"/>
    </font>
    <font>
      <sz val="11"/>
      <name val="ＭＳ 明朝"/>
      <family val="1"/>
      <charset val="128"/>
    </font>
    <font>
      <sz val="10.5"/>
      <name val="ＭＳ 明朝"/>
      <family val="1"/>
      <charset val="128"/>
    </font>
    <font>
      <sz val="14"/>
      <name val="ＭＳ 明朝"/>
      <family val="1"/>
      <charset val="128"/>
    </font>
    <font>
      <sz val="6"/>
      <name val="ＭＳ Ｐゴシック"/>
      <family val="3"/>
      <charset val="128"/>
    </font>
    <font>
      <sz val="6"/>
      <name val="ＭＳ 明朝"/>
      <family val="1"/>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11"/>
      <name val="明朝"/>
      <family val="1"/>
      <charset val="128"/>
    </font>
    <font>
      <sz val="12"/>
      <name val="ＭＳ 明朝"/>
      <family val="1"/>
      <charset val="128"/>
    </font>
    <font>
      <sz val="6"/>
      <name val="ＭＳ Ｐゴシック"/>
      <family val="2"/>
      <charset val="128"/>
      <scheme val="minor"/>
    </font>
    <font>
      <sz val="9"/>
      <color indexed="81"/>
      <name val="MS P ゴシック"/>
      <family val="3"/>
      <charset val="128"/>
    </font>
    <font>
      <b/>
      <sz val="9"/>
      <color indexed="81"/>
      <name val="MS P ゴシック"/>
      <family val="3"/>
      <charset val="128"/>
    </font>
    <font>
      <sz val="11"/>
      <color theme="1"/>
      <name val="ＭＳ Ｐゴシック"/>
      <family val="3"/>
      <scheme val="minor"/>
    </font>
    <font>
      <sz val="6"/>
      <name val="ＭＳ Ｐゴシック"/>
      <family val="2"/>
      <scheme val="minor"/>
    </font>
    <font>
      <sz val="11"/>
      <color theme="1"/>
      <name val="ＭＳ 明朝"/>
      <family val="1"/>
      <charset val="128"/>
    </font>
    <font>
      <b/>
      <sz val="11"/>
      <color theme="1"/>
      <name val="ＭＳ 明朝"/>
      <family val="1"/>
      <charset val="128"/>
    </font>
    <font>
      <sz val="9"/>
      <color theme="1"/>
      <name val="ＭＳ 明朝"/>
      <family val="1"/>
      <charset val="128"/>
    </font>
    <font>
      <b/>
      <sz val="9"/>
      <color theme="1"/>
      <name val="ＭＳ 明朝"/>
      <family val="1"/>
      <charset val="128"/>
    </font>
    <font>
      <sz val="10.5"/>
      <color theme="1"/>
      <name val="ＭＳ 明朝"/>
      <family val="1"/>
      <charset val="128"/>
    </font>
    <font>
      <sz val="10"/>
      <color theme="1"/>
      <name val="ＭＳ 明朝"/>
      <family val="1"/>
      <charset val="128"/>
    </font>
    <font>
      <sz val="8"/>
      <color theme="1"/>
      <name val="ＭＳ 明朝"/>
      <family val="1"/>
      <charset val="128"/>
    </font>
    <font>
      <b/>
      <sz val="18"/>
      <color theme="1"/>
      <name val="ＭＳ 明朝"/>
      <family val="1"/>
      <charset val="128"/>
    </font>
    <font>
      <sz val="11"/>
      <color theme="1"/>
      <name val="ＭＳ Ｐ明朝"/>
      <family val="1"/>
      <charset val="128"/>
    </font>
    <font>
      <sz val="12"/>
      <color theme="1"/>
      <name val="ＭＳ 明朝"/>
      <family val="1"/>
      <charset val="128"/>
    </font>
    <font>
      <sz val="12"/>
      <color theme="1"/>
      <name val="ＭＳ Ｐゴシック"/>
      <family val="3"/>
      <charset val="128"/>
      <scheme val="minor"/>
    </font>
    <font>
      <sz val="11"/>
      <color theme="1"/>
      <name val="ＭＳ Ｐゴシック"/>
      <family val="3"/>
      <charset val="128"/>
    </font>
    <font>
      <sz val="14"/>
      <color theme="1"/>
      <name val="ＭＳ 明朝"/>
      <family val="1"/>
      <charset val="128"/>
    </font>
    <font>
      <b/>
      <sz val="26"/>
      <color theme="1"/>
      <name val="ＭＳ 明朝"/>
      <family val="1"/>
      <charset val="128"/>
    </font>
    <font>
      <b/>
      <sz val="22"/>
      <color theme="1"/>
      <name val="ＭＳ 明朝"/>
      <family val="1"/>
      <charset val="128"/>
    </font>
    <font>
      <sz val="10"/>
      <color theme="1"/>
      <name val="ＭＳ Ｐ明朝"/>
      <family val="1"/>
      <charset val="128"/>
    </font>
    <font>
      <b/>
      <sz val="12"/>
      <color theme="1"/>
      <name val="ＭＳ 明朝"/>
      <family val="1"/>
      <charset val="128"/>
    </font>
    <font>
      <sz val="9.5"/>
      <color theme="1"/>
      <name val="ＭＳ 明朝"/>
      <family val="1"/>
      <charset val="128"/>
    </font>
    <font>
      <b/>
      <sz val="10.5"/>
      <color theme="1"/>
      <name val="ＭＳ 明朝"/>
      <family val="1"/>
      <charset val="128"/>
    </font>
    <font>
      <b/>
      <sz val="14"/>
      <color theme="1"/>
      <name val="ＭＳ 明朝"/>
      <family val="1"/>
      <charset val="128"/>
    </font>
    <font>
      <strike/>
      <sz val="11"/>
      <color theme="1"/>
      <name val="ＭＳ 明朝"/>
      <family val="1"/>
      <charset val="128"/>
    </font>
    <font>
      <sz val="7"/>
      <color theme="1"/>
      <name val="ＭＳ 明朝"/>
      <family val="1"/>
      <charset val="128"/>
    </font>
    <font>
      <b/>
      <sz val="7"/>
      <color theme="1"/>
      <name val="ＭＳ 明朝"/>
      <family val="1"/>
      <charset val="128"/>
    </font>
    <font>
      <b/>
      <sz val="11"/>
      <color theme="1"/>
      <name val="ＭＳ Ｐゴシック"/>
      <family val="3"/>
      <charset val="128"/>
      <scheme val="minor"/>
    </font>
    <font>
      <b/>
      <sz val="10"/>
      <color theme="1"/>
      <name val="ＭＳ 明朝"/>
      <family val="1"/>
      <charset val="128"/>
    </font>
    <font>
      <sz val="6"/>
      <color theme="1"/>
      <name val="ＭＳ 明朝"/>
      <family val="1"/>
      <charset val="128"/>
    </font>
    <font>
      <b/>
      <sz val="8"/>
      <color theme="1"/>
      <name val="ＭＳ 明朝"/>
      <family val="1"/>
      <charset val="128"/>
    </font>
    <font>
      <sz val="18"/>
      <color theme="1"/>
      <name val="ＭＳ 明朝"/>
      <family val="1"/>
      <charset val="128"/>
    </font>
    <font>
      <b/>
      <sz val="16"/>
      <color theme="1"/>
      <name val="ＭＳ 明朝"/>
      <family val="1"/>
      <charset val="128"/>
    </font>
    <font>
      <strike/>
      <sz val="10.5"/>
      <color theme="1"/>
      <name val="ＭＳ 明朝"/>
      <family val="1"/>
      <charset val="128"/>
    </font>
    <font>
      <b/>
      <sz val="20"/>
      <color theme="1"/>
      <name val="ＭＳ 明朝"/>
      <family val="1"/>
      <charset val="128"/>
    </font>
  </fonts>
  <fills count="3">
    <fill>
      <patternFill patternType="none"/>
    </fill>
    <fill>
      <patternFill patternType="gray125"/>
    </fill>
    <fill>
      <patternFill patternType="solid">
        <fgColor theme="0" tint="-0.249977111117893"/>
        <bgColor indexed="64"/>
      </patternFill>
    </fill>
  </fills>
  <borders count="93">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left/>
      <right/>
      <top/>
      <bottom style="hair">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style="thin">
        <color indexed="64"/>
      </bottom>
      <diagonal/>
    </border>
    <border>
      <left style="hair">
        <color indexed="64"/>
      </left>
      <right/>
      <top/>
      <bottom/>
      <diagonal/>
    </border>
    <border>
      <left/>
      <right style="hair">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double">
        <color indexed="64"/>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style="hair">
        <color indexed="64"/>
      </right>
      <top style="hair">
        <color indexed="64"/>
      </top>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right style="hair">
        <color indexed="64"/>
      </right>
      <top/>
      <bottom/>
      <diagonal/>
    </border>
  </borders>
  <cellStyleXfs count="32">
    <xf numFmtId="0" fontId="0" fillId="0" borderId="0">
      <alignment vertical="center"/>
    </xf>
    <xf numFmtId="9" fontId="8" fillId="0" borderId="0" applyFont="0" applyFill="0" applyBorder="0" applyAlignment="0" applyProtection="0">
      <alignment vertical="center"/>
    </xf>
    <xf numFmtId="38" fontId="7" fillId="0" borderId="0" applyFont="0" applyFill="0" applyBorder="0" applyAlignment="0" applyProtection="0">
      <alignment vertical="center"/>
    </xf>
    <xf numFmtId="38" fontId="8" fillId="0" borderId="0" applyFont="0" applyFill="0" applyBorder="0" applyAlignment="0" applyProtection="0">
      <alignment vertical="center"/>
    </xf>
    <xf numFmtId="38" fontId="6" fillId="0" borderId="0" applyFont="0" applyFill="0" applyBorder="0" applyAlignment="0" applyProtection="0">
      <alignment vertical="center"/>
    </xf>
    <xf numFmtId="38" fontId="24" fillId="0" borderId="0" applyFont="0" applyFill="0" applyBorder="0" applyAlignment="0" applyProtection="0">
      <alignment vertical="center"/>
    </xf>
    <xf numFmtId="0" fontId="8" fillId="0" borderId="0">
      <alignment vertical="center"/>
    </xf>
    <xf numFmtId="0" fontId="24" fillId="0" borderId="0">
      <alignment vertical="center"/>
    </xf>
    <xf numFmtId="0" fontId="8" fillId="0" borderId="0"/>
    <xf numFmtId="0" fontId="8" fillId="0" borderId="0"/>
    <xf numFmtId="0" fontId="8" fillId="0" borderId="0">
      <alignment vertical="center"/>
    </xf>
    <xf numFmtId="0" fontId="8" fillId="0" borderId="0">
      <alignment vertical="center"/>
    </xf>
    <xf numFmtId="0" fontId="8" fillId="0" borderId="0"/>
    <xf numFmtId="0" fontId="12" fillId="0" borderId="0"/>
    <xf numFmtId="0" fontId="26" fillId="0" borderId="0"/>
    <xf numFmtId="0" fontId="26" fillId="0" borderId="0"/>
    <xf numFmtId="0" fontId="11" fillId="0" borderId="0"/>
    <xf numFmtId="0" fontId="26" fillId="0" borderId="0"/>
    <xf numFmtId="0" fontId="8" fillId="0" borderId="0">
      <alignment vertical="center"/>
    </xf>
    <xf numFmtId="0" fontId="8" fillId="0" borderId="0">
      <alignment vertical="center"/>
    </xf>
    <xf numFmtId="0" fontId="8" fillId="0" borderId="0"/>
    <xf numFmtId="0" fontId="8" fillId="0" borderId="0"/>
    <xf numFmtId="0" fontId="8" fillId="0" borderId="0">
      <alignment vertical="center"/>
    </xf>
    <xf numFmtId="0" fontId="8" fillId="0" borderId="0">
      <alignment vertical="center"/>
    </xf>
    <xf numFmtId="38" fontId="5" fillId="0" borderId="0" applyFont="0" applyFill="0" applyBorder="0" applyAlignment="0" applyProtection="0">
      <alignment vertical="center"/>
    </xf>
    <xf numFmtId="0" fontId="8" fillId="0" borderId="0">
      <alignment vertical="center"/>
    </xf>
    <xf numFmtId="0" fontId="4" fillId="0" borderId="0">
      <alignment vertical="center"/>
    </xf>
    <xf numFmtId="38" fontId="3" fillId="0" borderId="0" applyFont="0" applyFill="0" applyBorder="0" applyAlignment="0" applyProtection="0">
      <alignment vertical="center"/>
    </xf>
    <xf numFmtId="0" fontId="8" fillId="0" borderId="0"/>
    <xf numFmtId="0" fontId="8" fillId="0" borderId="0">
      <alignment vertical="center"/>
    </xf>
    <xf numFmtId="0" fontId="31" fillId="0" borderId="0">
      <alignment vertical="center"/>
    </xf>
    <xf numFmtId="38" fontId="31" fillId="0" borderId="0" applyFont="0" applyFill="0" applyBorder="0" applyAlignment="0" applyProtection="0">
      <alignment vertical="center"/>
    </xf>
  </cellStyleXfs>
  <cellXfs count="1923">
    <xf numFmtId="0" fontId="0" fillId="0" borderId="0" xfId="0">
      <alignment vertical="center"/>
    </xf>
    <xf numFmtId="182" fontId="33" fillId="0" borderId="5" xfId="4" applyNumberFormat="1" applyFont="1" applyFill="1" applyBorder="1" applyAlignment="1">
      <alignment vertical="center" wrapText="1"/>
    </xf>
    <xf numFmtId="182" fontId="33" fillId="0" borderId="22" xfId="4" applyNumberFormat="1" applyFont="1" applyFill="1" applyBorder="1" applyAlignment="1">
      <alignment vertical="center" wrapText="1"/>
    </xf>
    <xf numFmtId="182" fontId="33" fillId="0" borderId="13" xfId="4" applyNumberFormat="1" applyFont="1" applyFill="1" applyBorder="1" applyAlignment="1">
      <alignment vertical="center" wrapText="1"/>
    </xf>
    <xf numFmtId="182" fontId="33" fillId="0" borderId="24" xfId="4" applyNumberFormat="1" applyFont="1" applyFill="1" applyBorder="1" applyAlignment="1">
      <alignment vertical="center" wrapText="1"/>
    </xf>
    <xf numFmtId="182" fontId="34" fillId="0" borderId="17" xfId="4" applyNumberFormat="1" applyFont="1" applyFill="1" applyBorder="1" applyAlignment="1">
      <alignment vertical="center" wrapText="1"/>
    </xf>
    <xf numFmtId="182" fontId="34" fillId="0" borderId="29" xfId="4" applyNumberFormat="1" applyFont="1" applyFill="1" applyBorder="1" applyAlignment="1">
      <alignment vertical="center" wrapText="1"/>
    </xf>
    <xf numFmtId="0" fontId="35" fillId="0" borderId="1" xfId="8" applyFont="1" applyFill="1" applyBorder="1" applyAlignment="1">
      <alignment horizontal="right" vertical="center"/>
    </xf>
    <xf numFmtId="176" fontId="35" fillId="0" borderId="2" xfId="2" applyNumberFormat="1" applyFont="1" applyFill="1" applyBorder="1" applyAlignment="1">
      <alignment horizontal="right" vertical="center" wrapText="1"/>
    </xf>
    <xf numFmtId="199" fontId="35" fillId="0" borderId="1" xfId="2" applyNumberFormat="1" applyFont="1" applyFill="1" applyBorder="1" applyAlignment="1">
      <alignment horizontal="right" vertical="center" wrapText="1"/>
    </xf>
    <xf numFmtId="199" fontId="35" fillId="0" borderId="2" xfId="2" applyNumberFormat="1" applyFont="1" applyFill="1" applyBorder="1" applyAlignment="1">
      <alignment horizontal="right" vertical="center" wrapText="1"/>
    </xf>
    <xf numFmtId="176" fontId="35" fillId="0" borderId="1" xfId="2" applyNumberFormat="1" applyFont="1" applyFill="1" applyBorder="1" applyAlignment="1">
      <alignment horizontal="right" vertical="center" wrapText="1"/>
    </xf>
    <xf numFmtId="0" fontId="36" fillId="0" borderId="4" xfId="8" applyFont="1" applyFill="1" applyBorder="1" applyAlignment="1">
      <alignment horizontal="right" vertical="center"/>
    </xf>
    <xf numFmtId="176" fontId="36" fillId="0" borderId="10" xfId="4" applyNumberFormat="1" applyFont="1" applyFill="1" applyBorder="1" applyAlignment="1">
      <alignment horizontal="right" vertical="center" wrapText="1"/>
    </xf>
    <xf numFmtId="199" fontId="36" fillId="0" borderId="4" xfId="4" applyNumberFormat="1" applyFont="1" applyFill="1" applyBorder="1" applyAlignment="1">
      <alignment horizontal="right" vertical="center" wrapText="1"/>
    </xf>
    <xf numFmtId="199" fontId="36" fillId="0" borderId="10" xfId="4" applyNumberFormat="1" applyFont="1" applyFill="1" applyBorder="1" applyAlignment="1">
      <alignment horizontal="right" vertical="center" wrapText="1"/>
    </xf>
    <xf numFmtId="176" fontId="36" fillId="0" borderId="4" xfId="4" applyNumberFormat="1" applyFont="1" applyFill="1" applyBorder="1" applyAlignment="1">
      <alignment horizontal="right" vertical="center" wrapText="1"/>
    </xf>
    <xf numFmtId="0" fontId="35" fillId="0" borderId="0" xfId="8" applyFont="1" applyFill="1"/>
    <xf numFmtId="0" fontId="33" fillId="0" borderId="0" xfId="8" applyFont="1" applyFill="1"/>
    <xf numFmtId="0" fontId="33" fillId="0" borderId="12" xfId="8" applyFont="1" applyFill="1" applyBorder="1"/>
    <xf numFmtId="176" fontId="33" fillId="0" borderId="16" xfId="10" applyNumberFormat="1" applyFont="1" applyFill="1" applyBorder="1" applyAlignment="1">
      <alignment vertical="center" wrapText="1"/>
    </xf>
    <xf numFmtId="176" fontId="33" fillId="0" borderId="9" xfId="10" applyNumberFormat="1" applyFont="1" applyFill="1" applyBorder="1" applyAlignment="1">
      <alignment vertical="center" wrapText="1"/>
    </xf>
    <xf numFmtId="182" fontId="34" fillId="0" borderId="28" xfId="4" applyNumberFormat="1" applyFont="1" applyFill="1" applyBorder="1" applyAlignment="1">
      <alignment vertical="center" wrapText="1"/>
    </xf>
    <xf numFmtId="186" fontId="34" fillId="0" borderId="4" xfId="4" applyNumberFormat="1" applyFont="1" applyFill="1" applyBorder="1" applyAlignment="1">
      <alignment horizontal="right" vertical="center" wrapText="1"/>
    </xf>
    <xf numFmtId="0" fontId="37" fillId="0" borderId="0" xfId="6" applyFont="1" applyFill="1" applyAlignment="1">
      <alignment horizontal="justify" vertical="center"/>
    </xf>
    <xf numFmtId="0" fontId="33" fillId="0" borderId="0" xfId="6" applyFont="1" applyFill="1" applyBorder="1" applyAlignment="1"/>
    <xf numFmtId="0" fontId="37" fillId="0" borderId="21" xfId="6" applyFont="1" applyFill="1" applyBorder="1" applyAlignment="1">
      <alignment horizontal="center" vertical="center" wrapText="1"/>
    </xf>
    <xf numFmtId="0" fontId="37" fillId="0" borderId="85" xfId="6" applyFont="1" applyFill="1" applyBorder="1" applyAlignment="1">
      <alignment horizontal="center" vertical="center" wrapText="1"/>
    </xf>
    <xf numFmtId="0" fontId="38" fillId="0" borderId="23" xfId="6" applyFont="1" applyFill="1" applyBorder="1" applyAlignment="1">
      <alignment vertical="center" wrapText="1"/>
    </xf>
    <xf numFmtId="196" fontId="38" fillId="0" borderId="52" xfId="6" applyNumberFormat="1" applyFont="1" applyFill="1" applyBorder="1" applyAlignment="1">
      <alignment vertical="center" wrapText="1"/>
    </xf>
    <xf numFmtId="192" fontId="38" fillId="0" borderId="52" xfId="4" applyNumberFormat="1" applyFont="1" applyFill="1" applyBorder="1" applyAlignment="1">
      <alignment vertical="center" wrapText="1"/>
    </xf>
    <xf numFmtId="0" fontId="38" fillId="0" borderId="32" xfId="6" applyFont="1" applyFill="1" applyBorder="1" applyAlignment="1">
      <alignment vertical="center" wrapText="1"/>
    </xf>
    <xf numFmtId="196" fontId="38" fillId="0" borderId="54" xfId="6" applyNumberFormat="1" applyFont="1" applyFill="1" applyBorder="1" applyAlignment="1">
      <alignment vertical="center" wrapText="1"/>
    </xf>
    <xf numFmtId="192" fontId="38" fillId="0" borderId="54" xfId="4" applyNumberFormat="1" applyFont="1" applyFill="1" applyBorder="1" applyAlignment="1">
      <alignment vertical="center" wrapText="1"/>
    </xf>
    <xf numFmtId="0" fontId="38" fillId="0" borderId="32" xfId="6" applyFont="1" applyFill="1" applyBorder="1" applyAlignment="1">
      <alignment vertical="center"/>
    </xf>
    <xf numFmtId="196" fontId="38" fillId="0" borderId="54" xfId="6" applyNumberFormat="1" applyFont="1" applyFill="1" applyBorder="1" applyAlignment="1">
      <alignment horizontal="right" vertical="center"/>
    </xf>
    <xf numFmtId="192" fontId="38" fillId="0" borderId="54" xfId="6" applyNumberFormat="1" applyFont="1" applyFill="1" applyBorder="1" applyAlignment="1">
      <alignment horizontal="right" vertical="center"/>
    </xf>
    <xf numFmtId="0" fontId="38" fillId="0" borderId="32" xfId="6" applyFont="1" applyFill="1" applyBorder="1" applyAlignment="1">
      <alignment horizontal="left" vertical="center" wrapText="1"/>
    </xf>
    <xf numFmtId="0" fontId="38" fillId="0" borderId="35" xfId="6" applyFont="1" applyFill="1" applyBorder="1" applyAlignment="1">
      <alignment horizontal="left" vertical="center" wrapText="1"/>
    </xf>
    <xf numFmtId="0" fontId="37" fillId="0" borderId="0" xfId="6" applyFont="1" applyFill="1" applyBorder="1" applyAlignment="1">
      <alignment horizontal="justify" vertical="center" wrapText="1"/>
    </xf>
    <xf numFmtId="0" fontId="37" fillId="0" borderId="0" xfId="6" applyFont="1" applyFill="1" applyBorder="1" applyAlignment="1">
      <alignment horizontal="right" vertical="center" wrapText="1"/>
    </xf>
    <xf numFmtId="0" fontId="38" fillId="0" borderId="35" xfId="6" applyFont="1" applyFill="1" applyBorder="1" applyAlignment="1">
      <alignment horizontal="justify" vertical="center" wrapText="1"/>
    </xf>
    <xf numFmtId="0" fontId="38" fillId="0" borderId="40" xfId="6" applyFont="1" applyFill="1" applyBorder="1" applyAlignment="1">
      <alignment horizontal="right" vertical="center" wrapText="1"/>
    </xf>
    <xf numFmtId="0" fontId="38" fillId="0" borderId="38" xfId="6" applyFont="1" applyFill="1" applyBorder="1" applyAlignment="1">
      <alignment vertical="center" wrapText="1"/>
    </xf>
    <xf numFmtId="0" fontId="38" fillId="0" borderId="83" xfId="6" applyFont="1" applyFill="1" applyBorder="1" applyAlignment="1">
      <alignment horizontal="right" vertical="center" wrapText="1"/>
    </xf>
    <xf numFmtId="0" fontId="38" fillId="0" borderId="32" xfId="6" applyFont="1" applyFill="1" applyBorder="1" applyAlignment="1">
      <alignment horizontal="left" vertical="center"/>
    </xf>
    <xf numFmtId="0" fontId="38" fillId="0" borderId="35" xfId="6" applyFont="1" applyFill="1" applyBorder="1" applyAlignment="1">
      <alignment vertical="center"/>
    </xf>
    <xf numFmtId="196" fontId="38" fillId="0" borderId="40" xfId="6" applyNumberFormat="1" applyFont="1" applyFill="1" applyBorder="1" applyAlignment="1">
      <alignment vertical="center"/>
    </xf>
    <xf numFmtId="192" fontId="38" fillId="0" borderId="40" xfId="6" applyNumberFormat="1" applyFont="1" applyFill="1" applyBorder="1" applyAlignment="1">
      <alignment vertical="center"/>
    </xf>
    <xf numFmtId="0" fontId="33" fillId="0" borderId="0" xfId="6" applyFont="1" applyFill="1" applyBorder="1" applyAlignment="1">
      <alignment horizontal="left"/>
    </xf>
    <xf numFmtId="0" fontId="37" fillId="0" borderId="0" xfId="6" applyFont="1" applyFill="1" applyBorder="1" applyAlignment="1">
      <alignment horizontal="left" vertical="center" wrapText="1"/>
    </xf>
    <xf numFmtId="0" fontId="38" fillId="0" borderId="74" xfId="6" applyFont="1" applyFill="1" applyBorder="1" applyAlignment="1">
      <alignment vertical="center"/>
    </xf>
    <xf numFmtId="0" fontId="38" fillId="0" borderId="38" xfId="6" applyFont="1" applyFill="1" applyBorder="1" applyAlignment="1">
      <alignment horizontal="left" vertical="center" wrapText="1"/>
    </xf>
    <xf numFmtId="0" fontId="38" fillId="0" borderId="89" xfId="6" applyFont="1" applyFill="1" applyBorder="1" applyAlignment="1">
      <alignment horizontal="left" vertical="center" wrapText="1"/>
    </xf>
    <xf numFmtId="0" fontId="39" fillId="0" borderId="0" xfId="6" applyFont="1" applyFill="1" applyBorder="1" applyAlignment="1">
      <alignment horizontal="left" vertical="center" wrapText="1"/>
    </xf>
    <xf numFmtId="0" fontId="37" fillId="0" borderId="0" xfId="6" applyFont="1" applyFill="1" applyAlignment="1">
      <alignment horizontal="left" vertical="center"/>
    </xf>
    <xf numFmtId="0" fontId="38" fillId="0" borderId="21" xfId="6" applyFont="1" applyFill="1" applyBorder="1" applyAlignment="1">
      <alignment horizontal="left" vertical="center" wrapText="1"/>
    </xf>
    <xf numFmtId="0" fontId="38" fillId="0" borderId="91" xfId="6" applyFont="1" applyFill="1" applyBorder="1" applyAlignment="1">
      <alignment horizontal="left" vertical="center" wrapText="1"/>
    </xf>
    <xf numFmtId="0" fontId="40" fillId="0" borderId="0" xfId="12" applyFont="1" applyFill="1" applyBorder="1" applyAlignment="1">
      <alignment vertical="center"/>
    </xf>
    <xf numFmtId="0" fontId="41" fillId="0" borderId="0" xfId="12" applyFont="1" applyFill="1" applyBorder="1" applyAlignment="1">
      <alignment vertical="center"/>
    </xf>
    <xf numFmtId="49" fontId="42" fillId="0" borderId="0" xfId="13" applyNumberFormat="1" applyFont="1" applyFill="1" applyBorder="1" applyAlignment="1">
      <alignment vertical="center"/>
    </xf>
    <xf numFmtId="0" fontId="42" fillId="0" borderId="0" xfId="13" applyNumberFormat="1" applyFont="1" applyFill="1" applyBorder="1" applyAlignment="1">
      <alignment vertical="center"/>
    </xf>
    <xf numFmtId="185" fontId="42" fillId="0" borderId="0" xfId="13" applyNumberFormat="1" applyFont="1" applyFill="1" applyBorder="1" applyAlignment="1">
      <alignment vertical="center"/>
    </xf>
    <xf numFmtId="0" fontId="43" fillId="0" borderId="0" xfId="0" applyFont="1" applyFill="1" applyBorder="1">
      <alignment vertical="center"/>
    </xf>
    <xf numFmtId="0" fontId="33" fillId="0" borderId="0" xfId="12" applyFont="1" applyFill="1" applyBorder="1" applyAlignment="1"/>
    <xf numFmtId="0" fontId="42" fillId="0" borderId="0" xfId="12" applyFont="1" applyFill="1" applyBorder="1" applyAlignment="1">
      <alignment vertical="center"/>
    </xf>
    <xf numFmtId="0" fontId="33" fillId="0" borderId="0" xfId="12" applyFont="1" applyFill="1" applyBorder="1" applyAlignment="1">
      <alignment vertical="center"/>
    </xf>
    <xf numFmtId="0" fontId="44" fillId="0" borderId="0" xfId="10" applyFont="1" applyFill="1" applyBorder="1" applyAlignment="1">
      <alignment vertical="center"/>
    </xf>
    <xf numFmtId="0" fontId="41" fillId="0" borderId="0" xfId="12" applyFont="1" applyFill="1" applyBorder="1"/>
    <xf numFmtId="0" fontId="24" fillId="0" borderId="0" xfId="0" applyFont="1" applyFill="1" applyBorder="1">
      <alignment vertical="center"/>
    </xf>
    <xf numFmtId="0" fontId="33" fillId="0" borderId="0" xfId="12" applyFont="1" applyFill="1" applyBorder="1" applyAlignment="1">
      <alignment horizontal="center" vertical="center"/>
    </xf>
    <xf numFmtId="0" fontId="42" fillId="0" borderId="0" xfId="12" applyFont="1" applyFill="1" applyBorder="1" applyAlignment="1">
      <alignment vertical="center" textRotation="255"/>
    </xf>
    <xf numFmtId="178" fontId="45" fillId="0" borderId="0" xfId="12" quotePrefix="1" applyNumberFormat="1" applyFont="1" applyFill="1" applyBorder="1" applyAlignment="1">
      <alignment horizontal="center" vertical="center"/>
    </xf>
    <xf numFmtId="176" fontId="42" fillId="0" borderId="0" xfId="12" applyNumberFormat="1" applyFont="1" applyFill="1" applyBorder="1" applyAlignment="1">
      <alignment vertical="center"/>
    </xf>
    <xf numFmtId="176" fontId="41" fillId="0" borderId="0" xfId="12" applyNumberFormat="1" applyFont="1" applyFill="1" applyBorder="1"/>
    <xf numFmtId="0" fontId="45" fillId="0" borderId="0" xfId="12" quotePrefix="1" applyFont="1" applyFill="1" applyBorder="1" applyAlignment="1">
      <alignment horizontal="center" vertical="center"/>
    </xf>
    <xf numFmtId="0" fontId="45" fillId="0" borderId="0" xfId="12" applyFont="1" applyFill="1" applyBorder="1" applyAlignment="1">
      <alignment horizontal="center" vertical="center"/>
    </xf>
    <xf numFmtId="0" fontId="46" fillId="0" borderId="0" xfId="6" applyFont="1" applyFill="1" applyAlignment="1">
      <alignment vertical="center"/>
    </xf>
    <xf numFmtId="0" fontId="44" fillId="0" borderId="0" xfId="6" applyFont="1" applyFill="1" applyAlignment="1">
      <alignment vertical="center"/>
    </xf>
    <xf numFmtId="0" fontId="42" fillId="0" borderId="0" xfId="12" applyFont="1" applyFill="1" applyBorder="1" applyAlignment="1">
      <alignment horizontal="center" vertical="center"/>
    </xf>
    <xf numFmtId="176" fontId="24" fillId="0" borderId="0" xfId="0" applyNumberFormat="1" applyFont="1" applyFill="1" applyBorder="1">
      <alignment vertical="center"/>
    </xf>
    <xf numFmtId="0" fontId="33" fillId="0" borderId="0" xfId="12" applyFont="1" applyFill="1" applyBorder="1" applyAlignment="1">
      <alignment vertical="center" textRotation="255"/>
    </xf>
    <xf numFmtId="176" fontId="42" fillId="0" borderId="0" xfId="12" applyNumberFormat="1" applyFont="1" applyFill="1" applyBorder="1" applyAlignment="1">
      <alignment horizontal="right" vertical="center"/>
    </xf>
    <xf numFmtId="0" fontId="37" fillId="0" borderId="0" xfId="12" applyFont="1" applyFill="1" applyBorder="1" applyAlignment="1">
      <alignment vertical="center"/>
    </xf>
    <xf numFmtId="176" fontId="42" fillId="0" borderId="0" xfId="12" applyNumberFormat="1" applyFont="1" applyFill="1" applyBorder="1" applyAlignment="1">
      <alignment horizontal="right" vertical="center" wrapText="1"/>
    </xf>
    <xf numFmtId="0" fontId="38" fillId="0" borderId="0" xfId="12" applyFont="1" applyFill="1" applyBorder="1" applyAlignment="1">
      <alignment vertical="center"/>
    </xf>
    <xf numFmtId="0" fontId="48" fillId="0" borderId="0" xfId="12" applyFont="1" applyFill="1" applyBorder="1"/>
    <xf numFmtId="0" fontId="38" fillId="0" borderId="0" xfId="13" applyNumberFormat="1" applyFont="1" applyFill="1" applyBorder="1" applyAlignment="1">
      <alignment vertical="center"/>
    </xf>
    <xf numFmtId="0" fontId="42" fillId="0" borderId="0" xfId="0" applyFont="1" applyFill="1">
      <alignment vertical="center"/>
    </xf>
    <xf numFmtId="0" fontId="33" fillId="0" borderId="0" xfId="0" applyFont="1" applyFill="1">
      <alignment vertical="center"/>
    </xf>
    <xf numFmtId="0" fontId="42" fillId="0" borderId="0" xfId="0" applyFont="1" applyFill="1" applyAlignment="1">
      <alignment vertical="center"/>
    </xf>
    <xf numFmtId="0" fontId="33" fillId="0" borderId="25" xfId="0" applyFont="1" applyFill="1" applyBorder="1" applyAlignment="1">
      <alignment horizontal="center" vertical="center"/>
    </xf>
    <xf numFmtId="0" fontId="33" fillId="0" borderId="85" xfId="0" applyFont="1" applyFill="1" applyBorder="1" applyAlignment="1">
      <alignment horizontal="center" vertical="center"/>
    </xf>
    <xf numFmtId="0" fontId="33" fillId="0" borderId="85" xfId="0" applyFont="1" applyFill="1" applyBorder="1" applyAlignment="1">
      <alignment horizontal="center" vertical="center" wrapText="1"/>
    </xf>
    <xf numFmtId="0" fontId="33" fillId="0" borderId="80" xfId="0" applyFont="1" applyFill="1" applyBorder="1" applyAlignment="1">
      <alignment horizontal="center" vertical="center" wrapText="1"/>
    </xf>
    <xf numFmtId="0" fontId="33" fillId="0" borderId="27"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53" xfId="0" applyFont="1" applyFill="1" applyBorder="1" applyAlignment="1">
      <alignment horizontal="center" vertical="center"/>
    </xf>
    <xf numFmtId="0" fontId="33" fillId="0" borderId="54" xfId="0" applyFont="1" applyFill="1" applyBorder="1" applyAlignment="1">
      <alignment horizontal="center" vertical="center"/>
    </xf>
    <xf numFmtId="0" fontId="33" fillId="0" borderId="66" xfId="0" applyFont="1" applyFill="1" applyBorder="1" applyAlignment="1">
      <alignment horizontal="center" vertical="center"/>
    </xf>
    <xf numFmtId="0" fontId="33" fillId="0" borderId="32" xfId="0" applyFont="1" applyFill="1" applyBorder="1" applyAlignment="1">
      <alignment horizontal="center" vertical="center"/>
    </xf>
    <xf numFmtId="0" fontId="33" fillId="0" borderId="88" xfId="0" applyFont="1" applyFill="1" applyBorder="1" applyAlignment="1">
      <alignment horizontal="center" vertical="center"/>
    </xf>
    <xf numFmtId="0" fontId="33" fillId="0" borderId="87" xfId="0" applyFont="1" applyFill="1" applyBorder="1" applyAlignment="1">
      <alignment horizontal="center" vertical="center"/>
    </xf>
    <xf numFmtId="0" fontId="33" fillId="0" borderId="29" xfId="0" applyFont="1" applyFill="1" applyBorder="1" applyAlignment="1">
      <alignment horizontal="center" vertical="center"/>
    </xf>
    <xf numFmtId="0" fontId="33" fillId="0" borderId="0" xfId="0" applyFont="1" applyFill="1" applyBorder="1" applyAlignment="1">
      <alignment vertical="center"/>
    </xf>
    <xf numFmtId="0" fontId="33" fillId="0" borderId="0" xfId="0" applyFont="1" applyFill="1" applyBorder="1" applyAlignment="1">
      <alignment horizontal="center" vertical="center"/>
    </xf>
    <xf numFmtId="0" fontId="49" fillId="0" borderId="0" xfId="0" applyFont="1" applyFill="1">
      <alignment vertical="center"/>
    </xf>
    <xf numFmtId="0" fontId="42" fillId="0" borderId="0" xfId="0" applyFont="1" applyFill="1" applyBorder="1" applyAlignment="1">
      <alignment vertical="center"/>
    </xf>
    <xf numFmtId="0" fontId="42" fillId="0" borderId="0" xfId="0" applyFont="1" applyFill="1" applyBorder="1">
      <alignment vertical="center"/>
    </xf>
    <xf numFmtId="0" fontId="33" fillId="0" borderId="87" xfId="29" applyFont="1" applyFill="1" applyBorder="1" applyAlignment="1">
      <alignment horizontal="center" vertical="center" shrinkToFit="1"/>
    </xf>
    <xf numFmtId="0" fontId="33" fillId="0" borderId="87" xfId="29" applyFont="1" applyFill="1" applyBorder="1" applyAlignment="1">
      <alignment horizontal="center" vertical="center"/>
    </xf>
    <xf numFmtId="0" fontId="33" fillId="0" borderId="14" xfId="6" applyFont="1" applyFill="1" applyBorder="1" applyAlignment="1">
      <alignment vertical="center"/>
    </xf>
    <xf numFmtId="186" fontId="33" fillId="0" borderId="27" xfId="29" applyNumberFormat="1" applyFont="1" applyFill="1" applyBorder="1" applyAlignment="1">
      <alignment vertical="center" wrapText="1"/>
    </xf>
    <xf numFmtId="186" fontId="33" fillId="0" borderId="52" xfId="29" applyNumberFormat="1" applyFont="1" applyFill="1" applyBorder="1" applyAlignment="1">
      <alignment vertical="center" wrapText="1"/>
    </xf>
    <xf numFmtId="186" fontId="33" fillId="0" borderId="24" xfId="29" applyNumberFormat="1" applyFont="1" applyFill="1" applyBorder="1" applyAlignment="1">
      <alignment vertical="center" wrapText="1"/>
    </xf>
    <xf numFmtId="0" fontId="33" fillId="0" borderId="44" xfId="6" applyFont="1" applyFill="1" applyBorder="1" applyAlignment="1">
      <alignment vertical="center"/>
    </xf>
    <xf numFmtId="186" fontId="33" fillId="0" borderId="53" xfId="29" applyNumberFormat="1" applyFont="1" applyFill="1" applyBorder="1" applyAlignment="1">
      <alignment horizontal="right" vertical="center" wrapText="1"/>
    </xf>
    <xf numFmtId="186" fontId="33" fillId="0" borderId="54" xfId="29" applyNumberFormat="1" applyFont="1" applyFill="1" applyBorder="1" applyAlignment="1">
      <alignment horizontal="right" vertical="center" wrapText="1"/>
    </xf>
    <xf numFmtId="186" fontId="33" fillId="0" borderId="54" xfId="29" applyNumberFormat="1" applyFont="1" applyFill="1" applyBorder="1" applyAlignment="1">
      <alignment vertical="center" wrapText="1"/>
    </xf>
    <xf numFmtId="186" fontId="33" fillId="0" borderId="66" xfId="29" applyNumberFormat="1" applyFont="1" applyFill="1" applyBorder="1" applyAlignment="1">
      <alignment horizontal="right" vertical="center" wrapText="1"/>
    </xf>
    <xf numFmtId="0" fontId="50" fillId="0" borderId="15" xfId="6" applyFont="1" applyFill="1" applyBorder="1" applyAlignment="1">
      <alignment vertical="center"/>
    </xf>
    <xf numFmtId="186" fontId="33" fillId="0" borderId="57" xfId="29" applyNumberFormat="1" applyFont="1" applyFill="1" applyBorder="1" applyAlignment="1">
      <alignment horizontal="right" vertical="center" wrapText="1"/>
    </xf>
    <xf numFmtId="186" fontId="33" fillId="0" borderId="58" xfId="29" applyNumberFormat="1" applyFont="1" applyFill="1" applyBorder="1" applyAlignment="1">
      <alignment horizontal="right" vertical="center" wrapText="1"/>
    </xf>
    <xf numFmtId="186" fontId="33" fillId="0" borderId="58" xfId="29" applyNumberFormat="1" applyFont="1" applyFill="1" applyBorder="1" applyAlignment="1">
      <alignment vertical="center" wrapText="1"/>
    </xf>
    <xf numFmtId="0" fontId="33" fillId="0" borderId="15" xfId="6" applyFont="1" applyFill="1" applyBorder="1" applyAlignment="1">
      <alignment vertical="center" wrapText="1"/>
    </xf>
    <xf numFmtId="0" fontId="40" fillId="0" borderId="0" xfId="9" applyFont="1" applyFill="1" applyAlignment="1">
      <alignment vertical="center"/>
    </xf>
    <xf numFmtId="0" fontId="33" fillId="0" borderId="0" xfId="9" applyFont="1" applyFill="1"/>
    <xf numFmtId="188" fontId="42" fillId="0" borderId="0" xfId="0" applyNumberFormat="1" applyFont="1" applyFill="1" applyAlignment="1">
      <alignment horizontal="right" vertical="center"/>
    </xf>
    <xf numFmtId="0" fontId="49" fillId="0" borderId="0" xfId="0" applyFont="1" applyFill="1" applyAlignment="1">
      <alignment horizontal="right" vertical="center"/>
    </xf>
    <xf numFmtId="0" fontId="33" fillId="0" borderId="0" xfId="0" applyFont="1" applyFill="1" applyAlignment="1">
      <alignment vertical="center"/>
    </xf>
    <xf numFmtId="176" fontId="33" fillId="0" borderId="0" xfId="0" applyNumberFormat="1" applyFont="1" applyFill="1" applyBorder="1" applyAlignment="1">
      <alignment vertical="center"/>
    </xf>
    <xf numFmtId="0" fontId="33" fillId="0" borderId="75" xfId="0" applyFont="1" applyFill="1" applyBorder="1" applyAlignment="1">
      <alignment horizontal="center" vertical="center" shrinkToFit="1"/>
    </xf>
    <xf numFmtId="0" fontId="33" fillId="0" borderId="9" xfId="0" applyFont="1" applyFill="1" applyBorder="1" applyAlignment="1">
      <alignment horizontal="center" vertical="center"/>
    </xf>
    <xf numFmtId="176" fontId="33" fillId="0" borderId="27" xfId="0" applyNumberFormat="1" applyFont="1" applyFill="1" applyBorder="1" applyAlignment="1">
      <alignment vertical="center" wrapText="1"/>
    </xf>
    <xf numFmtId="176" fontId="33" fillId="0" borderId="62" xfId="0" applyNumberFormat="1" applyFont="1" applyFill="1" applyBorder="1" applyAlignment="1">
      <alignment vertical="center" wrapText="1"/>
    </xf>
    <xf numFmtId="176" fontId="33" fillId="0" borderId="14" xfId="0" applyNumberFormat="1" applyFont="1" applyFill="1" applyBorder="1" applyAlignment="1">
      <alignment vertical="center" wrapText="1"/>
    </xf>
    <xf numFmtId="176" fontId="33" fillId="0" borderId="14" xfId="6" applyNumberFormat="1" applyFont="1" applyFill="1" applyBorder="1" applyAlignment="1">
      <alignment vertical="center" wrapText="1"/>
    </xf>
    <xf numFmtId="176" fontId="33" fillId="0" borderId="53" xfId="0" applyNumberFormat="1" applyFont="1" applyFill="1" applyBorder="1" applyAlignment="1">
      <alignment vertical="center" wrapText="1"/>
    </xf>
    <xf numFmtId="176" fontId="33" fillId="0" borderId="55" xfId="0" applyNumberFormat="1" applyFont="1" applyFill="1" applyBorder="1" applyAlignment="1">
      <alignment vertical="center" wrapText="1"/>
    </xf>
    <xf numFmtId="176" fontId="33" fillId="0" borderId="44" xfId="0" applyNumberFormat="1" applyFont="1" applyFill="1" applyBorder="1" applyAlignment="1">
      <alignment vertical="center" wrapText="1"/>
    </xf>
    <xf numFmtId="176" fontId="33" fillId="0" borderId="44" xfId="6" applyNumberFormat="1" applyFont="1" applyFill="1" applyBorder="1" applyAlignment="1">
      <alignment vertical="center" wrapText="1"/>
    </xf>
    <xf numFmtId="176" fontId="33" fillId="0" borderId="57" xfId="0" applyNumberFormat="1" applyFont="1" applyFill="1" applyBorder="1" applyAlignment="1">
      <alignment vertical="center" wrapText="1"/>
    </xf>
    <xf numFmtId="176" fontId="33" fillId="0" borderId="79" xfId="0" applyNumberFormat="1" applyFont="1" applyFill="1" applyBorder="1" applyAlignment="1">
      <alignment vertical="center" wrapText="1"/>
    </xf>
    <xf numFmtId="176" fontId="33" fillId="0" borderId="15" xfId="0" applyNumberFormat="1" applyFont="1" applyFill="1" applyBorder="1" applyAlignment="1">
      <alignment vertical="center" wrapText="1"/>
    </xf>
    <xf numFmtId="176" fontId="33" fillId="0" borderId="15" xfId="6" applyNumberFormat="1" applyFont="1" applyFill="1" applyBorder="1" applyAlignment="1">
      <alignment vertical="center" wrapText="1"/>
    </xf>
    <xf numFmtId="176" fontId="33" fillId="0" borderId="25" xfId="0" applyNumberFormat="1" applyFont="1" applyFill="1" applyBorder="1" applyAlignment="1">
      <alignment vertical="center" wrapText="1"/>
    </xf>
    <xf numFmtId="176" fontId="33" fillId="0" borderId="75" xfId="0" applyNumberFormat="1" applyFont="1" applyFill="1" applyBorder="1" applyAlignment="1">
      <alignment vertical="center" wrapText="1"/>
    </xf>
    <xf numFmtId="176" fontId="33" fillId="0" borderId="9" xfId="0" applyNumberFormat="1" applyFont="1" applyFill="1" applyBorder="1" applyAlignment="1">
      <alignment vertical="center" wrapText="1"/>
    </xf>
    <xf numFmtId="195" fontId="33" fillId="0" borderId="0" xfId="0" applyNumberFormat="1" applyFont="1" applyFill="1" applyBorder="1" applyAlignment="1">
      <alignment vertical="center"/>
    </xf>
    <xf numFmtId="195" fontId="42" fillId="0" borderId="0" xfId="0" applyNumberFormat="1" applyFont="1" applyFill="1" applyBorder="1" applyAlignment="1">
      <alignment vertical="center"/>
    </xf>
    <xf numFmtId="176" fontId="42" fillId="0" borderId="0" xfId="0" applyNumberFormat="1" applyFont="1" applyFill="1" applyBorder="1" applyAlignment="1">
      <alignment horizontal="right" vertical="center"/>
    </xf>
    <xf numFmtId="0" fontId="42" fillId="0" borderId="0" xfId="0" applyFont="1" applyFill="1" applyBorder="1" applyAlignment="1">
      <alignment horizontal="right" vertical="center"/>
    </xf>
    <xf numFmtId="3" fontId="42" fillId="0" borderId="0" xfId="0" applyNumberFormat="1" applyFont="1" applyFill="1" applyBorder="1" applyAlignment="1">
      <alignment vertical="center"/>
    </xf>
    <xf numFmtId="0" fontId="38" fillId="0" borderId="0" xfId="0" applyFont="1" applyFill="1">
      <alignment vertical="center"/>
    </xf>
    <xf numFmtId="0" fontId="42" fillId="0" borderId="0" xfId="0" applyFont="1" applyFill="1" applyAlignment="1">
      <alignment horizontal="left" vertical="center"/>
    </xf>
    <xf numFmtId="197" fontId="42" fillId="0" borderId="0" xfId="0" applyNumberFormat="1" applyFont="1" applyFill="1" applyAlignment="1">
      <alignment horizontal="right" vertical="center"/>
    </xf>
    <xf numFmtId="0" fontId="33" fillId="0" borderId="75" xfId="0" applyFont="1" applyFill="1" applyBorder="1" applyAlignment="1">
      <alignment horizontal="center" vertical="center"/>
    </xf>
    <xf numFmtId="186" fontId="33" fillId="0" borderId="27" xfId="0" applyNumberFormat="1" applyFont="1" applyFill="1" applyBorder="1" applyAlignment="1">
      <alignment vertical="center" wrapText="1"/>
    </xf>
    <xf numFmtId="186" fontId="33" fillId="0" borderId="62" xfId="0" applyNumberFormat="1" applyFont="1" applyFill="1" applyBorder="1" applyAlignment="1">
      <alignment vertical="center" wrapText="1"/>
    </xf>
    <xf numFmtId="186" fontId="33" fillId="0" borderId="14" xfId="0" applyNumberFormat="1" applyFont="1" applyFill="1" applyBorder="1" applyAlignment="1">
      <alignment vertical="center" wrapText="1"/>
    </xf>
    <xf numFmtId="186" fontId="33" fillId="0" borderId="53" xfId="0" applyNumberFormat="1" applyFont="1" applyFill="1" applyBorder="1" applyAlignment="1">
      <alignment vertical="center" wrapText="1"/>
    </xf>
    <xf numFmtId="186" fontId="33" fillId="0" borderId="55" xfId="0" applyNumberFormat="1" applyFont="1" applyFill="1" applyBorder="1" applyAlignment="1">
      <alignment vertical="center" wrapText="1"/>
    </xf>
    <xf numFmtId="186" fontId="33" fillId="0" borderId="44" xfId="0" applyNumberFormat="1" applyFont="1" applyFill="1" applyBorder="1" applyAlignment="1">
      <alignment vertical="center" wrapText="1"/>
    </xf>
    <xf numFmtId="186" fontId="33" fillId="0" borderId="57" xfId="0" applyNumberFormat="1" applyFont="1" applyFill="1" applyBorder="1" applyAlignment="1">
      <alignment vertical="center" wrapText="1"/>
    </xf>
    <xf numFmtId="186" fontId="33" fillId="0" borderId="79" xfId="0" applyNumberFormat="1" applyFont="1" applyFill="1" applyBorder="1" applyAlignment="1">
      <alignment vertical="center" wrapText="1"/>
    </xf>
    <xf numFmtId="186" fontId="33" fillId="0" borderId="15" xfId="0" applyNumberFormat="1" applyFont="1" applyFill="1" applyBorder="1" applyAlignment="1">
      <alignment vertical="center" wrapText="1"/>
    </xf>
    <xf numFmtId="186" fontId="33" fillId="0" borderId="25" xfId="0" applyNumberFormat="1" applyFont="1" applyFill="1" applyBorder="1" applyAlignment="1">
      <alignment vertical="center" wrapText="1"/>
    </xf>
    <xf numFmtId="186" fontId="33" fillId="0" borderId="75" xfId="0" applyNumberFormat="1" applyFont="1" applyFill="1" applyBorder="1" applyAlignment="1">
      <alignment vertical="center" wrapText="1"/>
    </xf>
    <xf numFmtId="186" fontId="33" fillId="0" borderId="9" xfId="4" applyNumberFormat="1" applyFont="1" applyFill="1" applyBorder="1" applyAlignment="1">
      <alignment vertical="center" wrapText="1"/>
    </xf>
    <xf numFmtId="0" fontId="38" fillId="0" borderId="0" xfId="0" applyFont="1" applyFill="1" applyBorder="1" applyAlignment="1">
      <alignment vertical="center"/>
    </xf>
    <xf numFmtId="0" fontId="33" fillId="0" borderId="0" xfId="0" applyFont="1" applyFill="1" applyBorder="1" applyAlignment="1">
      <alignment vertical="center" wrapText="1"/>
    </xf>
    <xf numFmtId="0" fontId="33" fillId="0" borderId="0" xfId="0" applyFont="1" applyFill="1" applyBorder="1">
      <alignment vertical="center"/>
    </xf>
    <xf numFmtId="0" fontId="45" fillId="0" borderId="0" xfId="6" applyFont="1" applyFill="1">
      <alignment vertical="center"/>
    </xf>
    <xf numFmtId="0" fontId="42" fillId="0" borderId="0" xfId="6" applyFont="1" applyFill="1" applyBorder="1">
      <alignment vertical="center"/>
    </xf>
    <xf numFmtId="0" fontId="33" fillId="0" borderId="0" xfId="6" applyFont="1" applyFill="1">
      <alignment vertical="center"/>
    </xf>
    <xf numFmtId="0" fontId="33" fillId="0" borderId="0" xfId="6" applyFont="1" applyFill="1" applyAlignment="1">
      <alignment horizontal="right" vertical="center"/>
    </xf>
    <xf numFmtId="0" fontId="42" fillId="0" borderId="0" xfId="6" applyFont="1" applyFill="1">
      <alignment vertical="center"/>
    </xf>
    <xf numFmtId="0" fontId="33" fillId="0" borderId="0" xfId="7" applyFont="1" applyFill="1" applyBorder="1" applyAlignment="1">
      <alignment vertical="center"/>
    </xf>
    <xf numFmtId="0" fontId="33" fillId="0" borderId="0" xfId="7" applyFont="1" applyFill="1" applyBorder="1">
      <alignment vertical="center"/>
    </xf>
    <xf numFmtId="0" fontId="33" fillId="0" borderId="0" xfId="7" applyFont="1" applyFill="1" applyBorder="1" applyAlignment="1">
      <alignment horizontal="right" vertical="center"/>
    </xf>
    <xf numFmtId="0" fontId="33" fillId="0" borderId="0" xfId="7" applyFont="1" applyFill="1">
      <alignment vertical="center"/>
    </xf>
    <xf numFmtId="0" fontId="33" fillId="0" borderId="0" xfId="7" applyFont="1" applyFill="1" applyBorder="1" applyAlignment="1">
      <alignment horizontal="left" vertical="center"/>
    </xf>
    <xf numFmtId="0" fontId="33" fillId="0" borderId="0" xfId="7" applyFont="1" applyFill="1" applyAlignment="1">
      <alignment horizontal="right" vertical="center"/>
    </xf>
    <xf numFmtId="0" fontId="33" fillId="0" borderId="0" xfId="6" applyFont="1" applyFill="1" applyBorder="1" applyAlignment="1">
      <alignment vertical="center"/>
    </xf>
    <xf numFmtId="0" fontId="33" fillId="0" borderId="0" xfId="6" applyFont="1" applyFill="1" applyAlignment="1">
      <alignment vertical="center"/>
    </xf>
    <xf numFmtId="0" fontId="37" fillId="0" borderId="0" xfId="30" applyFont="1" applyFill="1" applyAlignment="1">
      <alignment horizontal="left" vertical="center"/>
    </xf>
    <xf numFmtId="0" fontId="37" fillId="0" borderId="0" xfId="30" applyFont="1" applyFill="1" applyAlignment="1">
      <alignment horizontal="center" vertical="center"/>
    </xf>
    <xf numFmtId="0" fontId="37" fillId="0" borderId="0" xfId="30" applyFont="1" applyFill="1" applyAlignment="1">
      <alignment horizontal="left" vertical="center" wrapText="1"/>
    </xf>
    <xf numFmtId="0" fontId="37" fillId="0" borderId="0" xfId="30" applyFont="1" applyFill="1" applyAlignment="1">
      <alignment horizontal="center" vertical="center" wrapText="1"/>
    </xf>
    <xf numFmtId="0" fontId="37" fillId="0" borderId="0" xfId="30" applyFont="1" applyFill="1">
      <alignment vertical="center"/>
    </xf>
    <xf numFmtId="0" fontId="37" fillId="0" borderId="9" xfId="30" applyFont="1" applyFill="1" applyBorder="1" applyAlignment="1">
      <alignment horizontal="center" vertical="center"/>
    </xf>
    <xf numFmtId="0" fontId="37" fillId="0" borderId="9" xfId="30" applyFont="1" applyFill="1" applyBorder="1" applyAlignment="1">
      <alignment horizontal="center" vertical="center" wrapText="1"/>
    </xf>
    <xf numFmtId="202" fontId="37" fillId="0" borderId="9" xfId="30" applyNumberFormat="1" applyFont="1" applyFill="1" applyBorder="1" applyAlignment="1">
      <alignment horizontal="center" vertical="center" wrapText="1"/>
    </xf>
    <xf numFmtId="0" fontId="37" fillId="0" borderId="9" xfId="30" applyFont="1" applyFill="1" applyBorder="1" applyAlignment="1">
      <alignment horizontal="left" vertical="center" wrapText="1"/>
    </xf>
    <xf numFmtId="38" fontId="37" fillId="0" borderId="4" xfId="31" applyFont="1" applyFill="1" applyBorder="1" applyAlignment="1">
      <alignment horizontal="center" vertical="center" wrapText="1"/>
    </xf>
    <xf numFmtId="38" fontId="37" fillId="0" borderId="9" xfId="31" applyFont="1" applyFill="1" applyBorder="1" applyAlignment="1">
      <alignment horizontal="center" vertical="center"/>
    </xf>
    <xf numFmtId="202" fontId="37" fillId="0" borderId="9" xfId="30" applyNumberFormat="1" applyFont="1" applyFill="1" applyBorder="1" applyAlignment="1">
      <alignment horizontal="center" vertical="center"/>
    </xf>
    <xf numFmtId="0" fontId="37" fillId="0" borderId="9" xfId="30" applyFont="1" applyFill="1" applyBorder="1" applyAlignment="1">
      <alignment horizontal="center" vertical="center" shrinkToFit="1"/>
    </xf>
    <xf numFmtId="38" fontId="37" fillId="0" borderId="9" xfId="31" applyFont="1" applyFill="1" applyBorder="1" applyAlignment="1">
      <alignment horizontal="center" vertical="center" wrapText="1"/>
    </xf>
    <xf numFmtId="0" fontId="37" fillId="0" borderId="4" xfId="30" applyFont="1" applyFill="1" applyBorder="1" applyAlignment="1">
      <alignment horizontal="center" vertical="center"/>
    </xf>
    <xf numFmtId="0" fontId="37" fillId="0" borderId="4" xfId="30" applyFont="1" applyFill="1" applyBorder="1" applyAlignment="1">
      <alignment horizontal="center" vertical="center" wrapText="1"/>
    </xf>
    <xf numFmtId="0" fontId="51" fillId="0" borderId="0" xfId="30" applyFont="1">
      <alignment vertical="center"/>
    </xf>
    <xf numFmtId="202" fontId="37" fillId="0" borderId="3" xfId="30" applyNumberFormat="1" applyFont="1" applyFill="1" applyBorder="1" applyAlignment="1">
      <alignment horizontal="center" vertical="center"/>
    </xf>
    <xf numFmtId="0" fontId="37" fillId="0" borderId="0" xfId="30" applyFont="1" applyFill="1" applyBorder="1">
      <alignment vertical="center"/>
    </xf>
    <xf numFmtId="38" fontId="37" fillId="0" borderId="4" xfId="31" applyFont="1" applyFill="1" applyBorder="1" applyAlignment="1">
      <alignment horizontal="center" vertical="center"/>
    </xf>
    <xf numFmtId="202" fontId="37" fillId="0" borderId="4" xfId="30" applyNumberFormat="1" applyFont="1" applyFill="1" applyBorder="1" applyAlignment="1">
      <alignment horizontal="center" vertical="center"/>
    </xf>
    <xf numFmtId="0" fontId="51" fillId="0" borderId="0" xfId="30" applyFont="1" applyFill="1" applyBorder="1" applyAlignment="1">
      <alignment horizontal="right" vertical="center" wrapText="1"/>
    </xf>
    <xf numFmtId="38" fontId="51" fillId="0" borderId="0" xfId="31" applyFont="1" applyFill="1" applyBorder="1" applyAlignment="1">
      <alignment horizontal="right" vertical="center"/>
    </xf>
    <xf numFmtId="0" fontId="37" fillId="0" borderId="0" xfId="30" applyFont="1" applyFill="1" applyBorder="1" applyAlignment="1">
      <alignment horizontal="left" vertical="center" wrapText="1"/>
    </xf>
    <xf numFmtId="0" fontId="37" fillId="0" borderId="5" xfId="30" applyFont="1" applyFill="1" applyBorder="1" applyAlignment="1">
      <alignment horizontal="center" vertical="center"/>
    </xf>
    <xf numFmtId="0" fontId="37" fillId="0" borderId="5" xfId="30" applyFont="1" applyFill="1" applyBorder="1">
      <alignment vertical="center"/>
    </xf>
    <xf numFmtId="202" fontId="37" fillId="0" borderId="3" xfId="30" applyNumberFormat="1" applyFont="1" applyFill="1" applyBorder="1" applyAlignment="1">
      <alignment horizontal="center" vertical="center" wrapText="1"/>
    </xf>
    <xf numFmtId="38" fontId="37" fillId="0" borderId="0" xfId="31" applyFont="1" applyFill="1">
      <alignment vertical="center"/>
    </xf>
    <xf numFmtId="38" fontId="37" fillId="0" borderId="0" xfId="31" applyFont="1" applyFill="1" applyAlignment="1">
      <alignment horizontal="center" vertical="center"/>
    </xf>
    <xf numFmtId="56" fontId="37" fillId="0" borderId="9" xfId="30" applyNumberFormat="1" applyFont="1" applyFill="1" applyBorder="1" applyAlignment="1">
      <alignment horizontal="left" vertical="center"/>
    </xf>
    <xf numFmtId="0" fontId="52" fillId="0" borderId="0" xfId="6" applyFont="1" applyFill="1">
      <alignment vertical="center"/>
    </xf>
    <xf numFmtId="38" fontId="49" fillId="0" borderId="0" xfId="3" applyFont="1" applyFill="1">
      <alignment vertical="center"/>
    </xf>
    <xf numFmtId="38" fontId="33" fillId="0" borderId="0" xfId="3" applyFont="1" applyFill="1">
      <alignment vertical="center"/>
    </xf>
    <xf numFmtId="38" fontId="42" fillId="0" borderId="0" xfId="3" applyFont="1" applyFill="1">
      <alignment vertical="center"/>
    </xf>
    <xf numFmtId="38" fontId="42" fillId="0" borderId="0" xfId="3" applyFont="1" applyFill="1" applyAlignment="1">
      <alignment vertical="center" wrapText="1"/>
    </xf>
    <xf numFmtId="0" fontId="42" fillId="0" borderId="0" xfId="6" applyFont="1" applyFill="1" applyBorder="1" applyAlignment="1">
      <alignment vertical="center"/>
    </xf>
    <xf numFmtId="0" fontId="33" fillId="0" borderId="6" xfId="6" applyFont="1" applyFill="1" applyBorder="1" applyAlignment="1">
      <alignment vertical="center"/>
    </xf>
    <xf numFmtId="0" fontId="33" fillId="0" borderId="9" xfId="6" applyFont="1" applyFill="1" applyBorder="1" applyAlignment="1">
      <alignment horizontal="center" vertical="center"/>
    </xf>
    <xf numFmtId="201" fontId="33" fillId="0" borderId="43" xfId="6" applyNumberFormat="1" applyFont="1" applyFill="1" applyBorder="1" applyAlignment="1">
      <alignment horizontal="right" vertical="center"/>
    </xf>
    <xf numFmtId="201" fontId="33" fillId="0" borderId="43" xfId="27" applyNumberFormat="1" applyFont="1" applyFill="1" applyBorder="1" applyAlignment="1">
      <alignment horizontal="right" vertical="center"/>
    </xf>
    <xf numFmtId="201" fontId="33" fillId="0" borderId="44" xfId="6" applyNumberFormat="1" applyFont="1" applyFill="1" applyBorder="1" applyAlignment="1">
      <alignment horizontal="right" vertical="center"/>
    </xf>
    <xf numFmtId="0" fontId="33" fillId="0" borderId="30" xfId="6" applyFont="1" applyFill="1" applyBorder="1" applyAlignment="1">
      <alignment horizontal="left" vertical="center"/>
    </xf>
    <xf numFmtId="0" fontId="33" fillId="0" borderId="31" xfId="6" applyFont="1" applyFill="1" applyBorder="1" applyAlignment="1">
      <alignment horizontal="left" vertical="center"/>
    </xf>
    <xf numFmtId="0" fontId="33" fillId="0" borderId="45" xfId="6" applyFont="1" applyFill="1" applyBorder="1" applyAlignment="1">
      <alignment horizontal="left" vertical="center"/>
    </xf>
    <xf numFmtId="201" fontId="33" fillId="0" borderId="4" xfId="6" applyNumberFormat="1" applyFont="1" applyFill="1" applyBorder="1" applyAlignment="1">
      <alignment horizontal="right" vertical="center"/>
    </xf>
    <xf numFmtId="201" fontId="33" fillId="0" borderId="9" xfId="6" applyNumberFormat="1" applyFont="1" applyFill="1" applyBorder="1" applyAlignment="1">
      <alignment horizontal="right" vertical="center"/>
    </xf>
    <xf numFmtId="0" fontId="34" fillId="0" borderId="12" xfId="6" applyFont="1" applyFill="1" applyBorder="1">
      <alignment vertical="center"/>
    </xf>
    <xf numFmtId="0" fontId="34" fillId="0" borderId="12" xfId="6" applyFont="1" applyFill="1" applyBorder="1" applyAlignment="1">
      <alignment horizontal="right" vertical="center"/>
    </xf>
    <xf numFmtId="0" fontId="33" fillId="0" borderId="0" xfId="6" applyFont="1" applyFill="1" applyBorder="1" applyAlignment="1">
      <alignment horizontal="right" vertical="center"/>
    </xf>
    <xf numFmtId="0" fontId="33" fillId="0" borderId="12" xfId="6" applyFont="1" applyFill="1" applyBorder="1">
      <alignment vertical="center"/>
    </xf>
    <xf numFmtId="0" fontId="33" fillId="0" borderId="12" xfId="6" applyFont="1" applyFill="1" applyBorder="1" applyAlignment="1">
      <alignment horizontal="right" vertical="center"/>
    </xf>
    <xf numFmtId="0" fontId="33" fillId="0" borderId="59" xfId="6" applyFont="1" applyFill="1" applyBorder="1">
      <alignment vertical="center"/>
    </xf>
    <xf numFmtId="196" fontId="33" fillId="0" borderId="59" xfId="6" applyNumberFormat="1" applyFont="1" applyFill="1" applyBorder="1" applyAlignment="1">
      <alignment horizontal="right" vertical="center"/>
    </xf>
    <xf numFmtId="192" fontId="33" fillId="0" borderId="59" xfId="6" applyNumberFormat="1" applyFont="1" applyFill="1" applyBorder="1" applyAlignment="1">
      <alignment horizontal="right" vertical="center"/>
    </xf>
    <xf numFmtId="0" fontId="34" fillId="0" borderId="0" xfId="6" applyFont="1" applyFill="1" applyBorder="1">
      <alignment vertical="center"/>
    </xf>
    <xf numFmtId="0" fontId="34" fillId="0" borderId="0" xfId="6" applyFont="1" applyFill="1" applyBorder="1" applyAlignment="1">
      <alignment horizontal="right" vertical="center"/>
    </xf>
    <xf numFmtId="0" fontId="52" fillId="0" borderId="0" xfId="6" applyFont="1" applyFill="1" applyAlignment="1">
      <alignment horizontal="left" vertical="center"/>
    </xf>
    <xf numFmtId="0" fontId="37" fillId="0" borderId="0" xfId="6" applyFont="1" applyFill="1" applyAlignment="1">
      <alignment horizontal="justify" vertical="center" wrapText="1"/>
    </xf>
    <xf numFmtId="0" fontId="37" fillId="0" borderId="0" xfId="6" applyFont="1" applyFill="1" applyAlignment="1">
      <alignment horizontal="left" vertical="center" wrapText="1"/>
    </xf>
    <xf numFmtId="0" fontId="33" fillId="0" borderId="0" xfId="6" applyFont="1" applyFill="1" applyAlignment="1"/>
    <xf numFmtId="0" fontId="37" fillId="0" borderId="75" xfId="6" applyFont="1" applyFill="1" applyBorder="1" applyAlignment="1">
      <alignment horizontal="center" vertical="center" wrapText="1"/>
    </xf>
    <xf numFmtId="0" fontId="37" fillId="0" borderId="80" xfId="6" applyFont="1" applyFill="1" applyBorder="1" applyAlignment="1">
      <alignment horizontal="center" vertical="center" wrapText="1"/>
    </xf>
    <xf numFmtId="0" fontId="33" fillId="0" borderId="0" xfId="6" applyFont="1" applyFill="1" applyAlignment="1">
      <alignment horizontal="center" vertical="center"/>
    </xf>
    <xf numFmtId="192" fontId="38" fillId="0" borderId="55" xfId="6" applyNumberFormat="1" applyFont="1" applyFill="1" applyBorder="1" applyAlignment="1">
      <alignment horizontal="left" vertical="center"/>
    </xf>
    <xf numFmtId="0" fontId="35" fillId="0" borderId="81" xfId="6" applyFont="1" applyFill="1" applyBorder="1" applyAlignment="1">
      <alignment vertical="center"/>
    </xf>
    <xf numFmtId="192" fontId="38" fillId="0" borderId="62" xfId="4" applyNumberFormat="1" applyFont="1" applyFill="1" applyBorder="1" applyAlignment="1">
      <alignment horizontal="left" vertical="center" wrapText="1"/>
    </xf>
    <xf numFmtId="0" fontId="35" fillId="0" borderId="24" xfId="6" applyFont="1" applyFill="1" applyBorder="1" applyAlignment="1">
      <alignment vertical="center" wrapText="1"/>
    </xf>
    <xf numFmtId="0" fontId="35" fillId="0" borderId="66" xfId="6" applyFont="1" applyFill="1" applyBorder="1" applyAlignment="1">
      <alignment vertical="center"/>
    </xf>
    <xf numFmtId="192" fontId="38" fillId="0" borderId="55" xfId="4" applyNumberFormat="1" applyFont="1" applyFill="1" applyBorder="1" applyAlignment="1">
      <alignment horizontal="left" vertical="center" wrapText="1"/>
    </xf>
    <xf numFmtId="0" fontId="35" fillId="0" borderId="66" xfId="6" applyFont="1" applyFill="1" applyBorder="1" applyAlignment="1">
      <alignment vertical="center" wrapText="1"/>
    </xf>
    <xf numFmtId="196" fontId="38" fillId="0" borderId="58" xfId="6" applyNumberFormat="1" applyFont="1" applyFill="1" applyBorder="1" applyAlignment="1">
      <alignment horizontal="right" vertical="center"/>
    </xf>
    <xf numFmtId="192" fontId="38" fillId="0" borderId="58" xfId="6" applyNumberFormat="1" applyFont="1" applyFill="1" applyBorder="1" applyAlignment="1">
      <alignment horizontal="right" vertical="center"/>
    </xf>
    <xf numFmtId="0" fontId="35" fillId="0" borderId="65" xfId="6" applyFont="1" applyFill="1" applyBorder="1" applyAlignment="1">
      <alignment vertical="center" wrapText="1"/>
    </xf>
    <xf numFmtId="0" fontId="35" fillId="0" borderId="66" xfId="6" applyFont="1" applyFill="1" applyBorder="1" applyAlignment="1">
      <alignment horizontal="left" vertical="center" wrapText="1"/>
    </xf>
    <xf numFmtId="192" fontId="38" fillId="0" borderId="61" xfId="6" applyNumberFormat="1" applyFont="1" applyFill="1" applyBorder="1" applyAlignment="1">
      <alignment horizontal="left" vertical="center"/>
    </xf>
    <xf numFmtId="0" fontId="35" fillId="0" borderId="67" xfId="6" applyFont="1" applyFill="1" applyBorder="1" applyAlignment="1">
      <alignment vertical="center" wrapText="1"/>
    </xf>
    <xf numFmtId="0" fontId="37" fillId="0" borderId="6" xfId="6" applyFont="1" applyFill="1" applyBorder="1" applyAlignment="1">
      <alignment vertical="center"/>
    </xf>
    <xf numFmtId="0" fontId="33" fillId="0" borderId="0" xfId="6" applyFont="1" applyFill="1" applyBorder="1" applyAlignment="1">
      <alignment horizontal="left" vertical="center"/>
    </xf>
    <xf numFmtId="0" fontId="33" fillId="0" borderId="0" xfId="28" applyFont="1" applyFill="1"/>
    <xf numFmtId="0" fontId="33" fillId="0" borderId="0" xfId="28" applyFont="1" applyFill="1" applyAlignment="1">
      <alignment horizontal="left"/>
    </xf>
    <xf numFmtId="0" fontId="33" fillId="0" borderId="0" xfId="28" applyFont="1" applyFill="1" applyAlignment="1">
      <alignment horizontal="center"/>
    </xf>
    <xf numFmtId="0" fontId="33" fillId="0" borderId="0" xfId="10" applyFont="1" applyFill="1" applyAlignment="1">
      <alignment vertical="center"/>
    </xf>
    <xf numFmtId="0" fontId="33" fillId="0" borderId="0" xfId="7" applyFont="1" applyFill="1" applyBorder="1" applyAlignment="1">
      <alignment horizontal="center" vertical="center"/>
    </xf>
    <xf numFmtId="0" fontId="33" fillId="0" borderId="0" xfId="10" applyFont="1" applyFill="1" applyBorder="1" applyAlignment="1">
      <alignment horizontal="center" vertical="center"/>
    </xf>
    <xf numFmtId="0" fontId="33" fillId="0" borderId="0" xfId="10" applyFont="1" applyFill="1" applyAlignment="1">
      <alignment vertical="top"/>
    </xf>
    <xf numFmtId="0" fontId="33" fillId="0" borderId="0" xfId="10" applyFont="1" applyFill="1">
      <alignment vertical="center"/>
    </xf>
    <xf numFmtId="0" fontId="33" fillId="0" borderId="0" xfId="10" applyFont="1" applyFill="1" applyBorder="1" applyAlignment="1">
      <alignment vertical="center"/>
    </xf>
    <xf numFmtId="0" fontId="33" fillId="0" borderId="0" xfId="10" applyFont="1" applyFill="1" applyAlignment="1">
      <alignment horizontal="right" vertical="top"/>
    </xf>
    <xf numFmtId="0" fontId="33" fillId="0" borderId="0" xfId="10" applyFont="1" applyFill="1" applyAlignment="1">
      <alignment horizontal="right" vertical="center"/>
    </xf>
    <xf numFmtId="0" fontId="42" fillId="0" borderId="0" xfId="7" applyFont="1" applyFill="1" applyBorder="1" applyAlignment="1">
      <alignment horizontal="left" vertical="center"/>
    </xf>
    <xf numFmtId="0" fontId="33" fillId="0" borderId="16" xfId="7" applyFont="1" applyFill="1" applyBorder="1" applyAlignment="1">
      <alignment horizontal="center" vertical="center"/>
    </xf>
    <xf numFmtId="0" fontId="33" fillId="0" borderId="8" xfId="7" applyFont="1" applyFill="1" applyBorder="1" applyAlignment="1">
      <alignment horizontal="center" vertical="center"/>
    </xf>
    <xf numFmtId="0" fontId="33" fillId="0" borderId="13" xfId="10" applyFont="1" applyFill="1" applyBorder="1" applyAlignment="1">
      <alignment horizontal="center" vertical="center"/>
    </xf>
    <xf numFmtId="196" fontId="33" fillId="0" borderId="18" xfId="10" applyNumberFormat="1" applyFont="1" applyFill="1" applyBorder="1" applyAlignment="1">
      <alignment horizontal="center" vertical="center"/>
    </xf>
    <xf numFmtId="0" fontId="33" fillId="0" borderId="30" xfId="10" applyFont="1" applyFill="1" applyBorder="1" applyAlignment="1">
      <alignment horizontal="center" vertical="center"/>
    </xf>
    <xf numFmtId="196" fontId="33" fillId="0" borderId="45" xfId="10" applyNumberFormat="1" applyFont="1" applyFill="1" applyBorder="1" applyAlignment="1">
      <alignment horizontal="center" vertical="center"/>
    </xf>
    <xf numFmtId="0" fontId="33" fillId="0" borderId="0" xfId="10" applyFont="1" applyFill="1" applyBorder="1" applyAlignment="1">
      <alignment vertical="top"/>
    </xf>
    <xf numFmtId="0" fontId="33" fillId="0" borderId="0" xfId="28" applyFont="1" applyFill="1" applyBorder="1" applyAlignment="1">
      <alignment horizontal="left" vertical="center" wrapText="1"/>
    </xf>
    <xf numFmtId="0" fontId="42" fillId="0" borderId="0" xfId="28" applyFont="1" applyFill="1" applyBorder="1"/>
    <xf numFmtId="0" fontId="33" fillId="0" borderId="0" xfId="28" applyFont="1" applyFill="1" applyBorder="1"/>
    <xf numFmtId="0" fontId="33" fillId="0" borderId="0" xfId="28" applyFont="1" applyFill="1" applyBorder="1" applyAlignment="1">
      <alignment horizontal="justify" vertical="top" wrapText="1"/>
    </xf>
    <xf numFmtId="0" fontId="33" fillId="0" borderId="0" xfId="28" applyFont="1" applyFill="1" applyBorder="1" applyAlignment="1">
      <alignment horizontal="center" vertical="top" wrapText="1"/>
    </xf>
    <xf numFmtId="196" fontId="33" fillId="0" borderId="44" xfId="10" applyNumberFormat="1" applyFont="1" applyFill="1" applyBorder="1" applyAlignment="1">
      <alignment horizontal="center" vertical="center"/>
    </xf>
    <xf numFmtId="0" fontId="33" fillId="0" borderId="33" xfId="10" applyFont="1" applyFill="1" applyBorder="1" applyAlignment="1">
      <alignment horizontal="center" vertical="center"/>
    </xf>
    <xf numFmtId="196" fontId="33" fillId="0" borderId="63" xfId="10" applyNumberFormat="1" applyFont="1" applyFill="1" applyBorder="1" applyAlignment="1">
      <alignment horizontal="center" vertical="center"/>
    </xf>
    <xf numFmtId="0" fontId="33" fillId="0" borderId="0" xfId="28" applyFont="1" applyFill="1" applyBorder="1" applyAlignment="1">
      <alignment horizontal="center" vertical="center" wrapText="1"/>
    </xf>
    <xf numFmtId="0" fontId="33" fillId="0" borderId="0" xfId="10" applyFont="1" applyFill="1" applyBorder="1" applyAlignment="1">
      <alignment horizontal="center" vertical="top"/>
    </xf>
    <xf numFmtId="0" fontId="35" fillId="0" borderId="0" xfId="10" applyFont="1" applyFill="1" applyBorder="1" applyAlignment="1">
      <alignment vertical="center"/>
    </xf>
    <xf numFmtId="0" fontId="35" fillId="0" borderId="0" xfId="10" applyFont="1" applyFill="1" applyBorder="1" applyAlignment="1">
      <alignment vertical="top"/>
    </xf>
    <xf numFmtId="0" fontId="35" fillId="0" borderId="0" xfId="10" applyFont="1" applyFill="1" applyBorder="1" applyAlignment="1">
      <alignment horizontal="left" vertical="top"/>
    </xf>
    <xf numFmtId="0" fontId="33" fillId="0" borderId="0" xfId="10" applyFont="1" applyFill="1" applyBorder="1" applyAlignment="1">
      <alignment horizontal="left" vertical="top"/>
    </xf>
    <xf numFmtId="0" fontId="33" fillId="0" borderId="0" xfId="28" applyFont="1" applyFill="1" applyBorder="1" applyAlignment="1">
      <alignment horizontal="left" vertical="center"/>
    </xf>
    <xf numFmtId="0" fontId="33" fillId="0" borderId="0" xfId="28" applyFont="1" applyFill="1" applyBorder="1" applyAlignment="1">
      <alignment horizontal="justify" vertical="center" wrapText="1"/>
    </xf>
    <xf numFmtId="0" fontId="33" fillId="0" borderId="0" xfId="10" applyFont="1" applyFill="1" applyBorder="1" applyAlignment="1">
      <alignment horizontal="left" vertical="center"/>
    </xf>
    <xf numFmtId="196" fontId="33" fillId="0" borderId="0" xfId="10" applyNumberFormat="1" applyFont="1" applyFill="1" applyBorder="1" applyAlignment="1">
      <alignment horizontal="right" vertical="center"/>
    </xf>
    <xf numFmtId="0" fontId="33" fillId="0" borderId="0" xfId="28" applyFont="1" applyFill="1" applyBorder="1" applyAlignment="1">
      <alignment horizontal="center"/>
    </xf>
    <xf numFmtId="0" fontId="42" fillId="0" borderId="0" xfId="28" applyFont="1" applyFill="1" applyBorder="1" applyAlignment="1">
      <alignment horizontal="justify" vertical="top" wrapText="1"/>
    </xf>
    <xf numFmtId="0" fontId="33" fillId="0" borderId="0" xfId="28" applyFont="1" applyFill="1" applyBorder="1" applyAlignment="1">
      <alignment horizontal="center" wrapText="1"/>
    </xf>
    <xf numFmtId="0" fontId="33" fillId="0" borderId="0" xfId="28" applyFont="1" applyFill="1" applyBorder="1" applyAlignment="1">
      <alignment horizontal="right" vertical="top" wrapText="1"/>
    </xf>
    <xf numFmtId="0" fontId="33" fillId="0" borderId="0" xfId="28" applyFont="1" applyFill="1" applyBorder="1" applyAlignment="1">
      <alignment horizontal="justify" vertical="top"/>
    </xf>
    <xf numFmtId="0" fontId="37" fillId="0" borderId="0" xfId="28" applyNumberFormat="1" applyFont="1" applyFill="1" applyBorder="1" applyAlignment="1">
      <alignment horizontal="center" vertical="center" wrapText="1"/>
    </xf>
    <xf numFmtId="0" fontId="37" fillId="0" borderId="0" xfId="28" applyFont="1" applyFill="1" applyBorder="1" applyAlignment="1">
      <alignment horizontal="center" vertical="center" wrapText="1"/>
    </xf>
    <xf numFmtId="0" fontId="33" fillId="0" borderId="0" xfId="28" applyFont="1" applyFill="1" applyBorder="1" applyAlignment="1">
      <alignment horizontal="center" vertical="top"/>
    </xf>
    <xf numFmtId="0" fontId="33" fillId="0" borderId="0" xfId="28" applyFont="1" applyFill="1" applyBorder="1" applyAlignment="1">
      <alignment horizontal="right"/>
    </xf>
    <xf numFmtId="0" fontId="33" fillId="0" borderId="0" xfId="28" applyFont="1" applyFill="1" applyBorder="1" applyAlignment="1">
      <alignment horizontal="left"/>
    </xf>
    <xf numFmtId="49" fontId="37" fillId="0" borderId="0" xfId="28" applyNumberFormat="1" applyFont="1" applyFill="1" applyBorder="1" applyAlignment="1">
      <alignment horizontal="center" vertical="center"/>
    </xf>
    <xf numFmtId="0" fontId="42" fillId="0" borderId="0" xfId="7" applyFont="1" applyFill="1" applyAlignment="1">
      <alignment horizontal="justify" vertical="center"/>
    </xf>
    <xf numFmtId="0" fontId="33" fillId="0" borderId="0" xfId="7" applyFont="1" applyFill="1" applyAlignment="1">
      <alignment vertical="center"/>
    </xf>
    <xf numFmtId="0" fontId="33" fillId="0" borderId="0" xfId="6" applyFont="1" applyFill="1" applyBorder="1">
      <alignment vertical="center"/>
    </xf>
    <xf numFmtId="0" fontId="38" fillId="0" borderId="16" xfId="7" applyFont="1" applyFill="1" applyBorder="1" applyAlignment="1">
      <alignment horizontal="center" vertical="center" wrapText="1"/>
    </xf>
    <xf numFmtId="0" fontId="39" fillId="0" borderId="85" xfId="7" applyFont="1" applyFill="1" applyBorder="1" applyAlignment="1">
      <alignment horizontal="center" vertical="center" wrapText="1"/>
    </xf>
    <xf numFmtId="0" fontId="39" fillId="0" borderId="80" xfId="7" applyFont="1" applyFill="1" applyBorder="1" applyAlignment="1">
      <alignment horizontal="center" vertical="center" wrapText="1"/>
    </xf>
    <xf numFmtId="0" fontId="38" fillId="0" borderId="5" xfId="7" applyFont="1" applyFill="1" applyBorder="1" applyAlignment="1">
      <alignment horizontal="center" vertical="center" wrapText="1"/>
    </xf>
    <xf numFmtId="176" fontId="38" fillId="0" borderId="86" xfId="7" applyNumberFormat="1" applyFont="1" applyFill="1" applyBorder="1" applyAlignment="1">
      <alignment horizontal="right" vertical="center"/>
    </xf>
    <xf numFmtId="176" fontId="38" fillId="0" borderId="22" xfId="7" applyNumberFormat="1" applyFont="1" applyFill="1" applyBorder="1" applyAlignment="1">
      <alignment horizontal="right" vertical="center"/>
    </xf>
    <xf numFmtId="176" fontId="38" fillId="0" borderId="26" xfId="7" applyNumberFormat="1" applyFont="1" applyFill="1" applyBorder="1" applyAlignment="1">
      <alignment horizontal="right" vertical="center"/>
    </xf>
    <xf numFmtId="0" fontId="38" fillId="0" borderId="12" xfId="7" applyFont="1" applyFill="1" applyBorder="1" applyAlignment="1">
      <alignment horizontal="center" vertical="center" wrapText="1"/>
    </xf>
    <xf numFmtId="176" fontId="38" fillId="0" borderId="12" xfId="7" applyNumberFormat="1" applyFont="1" applyFill="1" applyBorder="1" applyAlignment="1">
      <alignment horizontal="right" vertical="center"/>
    </xf>
    <xf numFmtId="0" fontId="38" fillId="0" borderId="90" xfId="7" applyFont="1" applyFill="1" applyBorder="1" applyAlignment="1">
      <alignment horizontal="center" vertical="center" wrapText="1"/>
    </xf>
    <xf numFmtId="176" fontId="38" fillId="0" borderId="87" xfId="7" applyNumberFormat="1" applyFont="1" applyFill="1" applyBorder="1" applyAlignment="1">
      <alignment horizontal="right" vertical="center"/>
    </xf>
    <xf numFmtId="176" fontId="38" fillId="0" borderId="29" xfId="7" applyNumberFormat="1" applyFont="1" applyFill="1" applyBorder="1" applyAlignment="1">
      <alignment horizontal="right" vertical="center"/>
    </xf>
    <xf numFmtId="0" fontId="33" fillId="0" borderId="12" xfId="7" applyFont="1" applyFill="1" applyBorder="1">
      <alignment vertical="center"/>
    </xf>
    <xf numFmtId="0" fontId="38" fillId="0" borderId="0" xfId="6" applyFont="1" applyFill="1" applyBorder="1" applyAlignment="1">
      <alignment horizontal="justify" vertical="top" wrapText="1"/>
    </xf>
    <xf numFmtId="0" fontId="38" fillId="0" borderId="0" xfId="6" applyFont="1" applyFill="1" applyBorder="1" applyAlignment="1">
      <alignment horizontal="right" vertical="center" wrapText="1"/>
    </xf>
    <xf numFmtId="0" fontId="39" fillId="0" borderId="8" xfId="7" applyFont="1" applyFill="1" applyBorder="1" applyAlignment="1">
      <alignment horizontal="center" vertical="center" wrapText="1"/>
    </xf>
    <xf numFmtId="186" fontId="38" fillId="0" borderId="86" xfId="7" applyNumberFormat="1" applyFont="1" applyFill="1" applyBorder="1" applyAlignment="1">
      <alignment horizontal="right" vertical="center"/>
    </xf>
    <xf numFmtId="186" fontId="38" fillId="0" borderId="22" xfId="7" applyNumberFormat="1" applyFont="1" applyFill="1" applyBorder="1" applyAlignment="1">
      <alignment horizontal="right" vertical="center"/>
    </xf>
    <xf numFmtId="176" fontId="38" fillId="0" borderId="86" xfId="7" applyNumberFormat="1" applyFont="1" applyFill="1" applyBorder="1" applyAlignment="1">
      <alignment vertical="center"/>
    </xf>
    <xf numFmtId="176" fontId="38" fillId="0" borderId="22" xfId="7" applyNumberFormat="1" applyFont="1" applyFill="1" applyBorder="1" applyAlignment="1">
      <alignment vertical="center"/>
    </xf>
    <xf numFmtId="176" fontId="38" fillId="0" borderId="2" xfId="7" applyNumberFormat="1" applyFont="1" applyFill="1" applyBorder="1" applyAlignment="1">
      <alignment horizontal="right" vertical="center"/>
    </xf>
    <xf numFmtId="176" fontId="38" fillId="0" borderId="2" xfId="7" applyNumberFormat="1" applyFont="1" applyFill="1" applyBorder="1" applyAlignment="1">
      <alignment vertical="center"/>
    </xf>
    <xf numFmtId="186" fontId="38" fillId="0" borderId="86" xfId="7" applyNumberFormat="1" applyFont="1" applyFill="1" applyBorder="1" applyAlignment="1">
      <alignment vertical="center"/>
    </xf>
    <xf numFmtId="186" fontId="38" fillId="0" borderId="22" xfId="7" applyNumberFormat="1" applyFont="1" applyFill="1" applyBorder="1" applyAlignment="1">
      <alignment vertical="center"/>
    </xf>
    <xf numFmtId="187" fontId="38" fillId="0" borderId="86" xfId="7" applyNumberFormat="1" applyFont="1" applyFill="1" applyBorder="1" applyAlignment="1">
      <alignment horizontal="right" vertical="center"/>
    </xf>
    <xf numFmtId="187" fontId="38" fillId="0" borderId="2" xfId="7" applyNumberFormat="1" applyFont="1" applyFill="1" applyBorder="1" applyAlignment="1">
      <alignment horizontal="right" vertical="center"/>
    </xf>
    <xf numFmtId="0" fontId="38" fillId="0" borderId="17" xfId="7" applyFont="1" applyFill="1" applyBorder="1" applyAlignment="1">
      <alignment horizontal="center" vertical="center" wrapText="1"/>
    </xf>
    <xf numFmtId="187" fontId="38" fillId="0" borderId="87" xfId="7" applyNumberFormat="1" applyFont="1" applyFill="1" applyBorder="1" applyAlignment="1">
      <alignment horizontal="right" vertical="center"/>
    </xf>
    <xf numFmtId="187" fontId="38" fillId="0" borderId="10" xfId="7" applyNumberFormat="1" applyFont="1" applyFill="1" applyBorder="1" applyAlignment="1">
      <alignment horizontal="right" vertical="center"/>
    </xf>
    <xf numFmtId="176" fontId="38" fillId="0" borderId="0" xfId="7" applyNumberFormat="1" applyFont="1" applyFill="1" applyBorder="1" applyAlignment="1">
      <alignment horizontal="right" vertical="center"/>
    </xf>
    <xf numFmtId="0" fontId="38" fillId="0" borderId="0" xfId="7" applyFont="1" applyFill="1" applyBorder="1" applyAlignment="1">
      <alignment horizontal="center" vertical="center" wrapText="1"/>
    </xf>
    <xf numFmtId="187" fontId="38" fillId="0" borderId="0" xfId="7" applyNumberFormat="1" applyFont="1" applyFill="1" applyBorder="1" applyAlignment="1">
      <alignment horizontal="right" vertical="center"/>
    </xf>
    <xf numFmtId="186" fontId="38" fillId="0" borderId="87" xfId="7" applyNumberFormat="1" applyFont="1" applyFill="1" applyBorder="1" applyAlignment="1">
      <alignment horizontal="right" vertical="center"/>
    </xf>
    <xf numFmtId="186" fontId="38" fillId="0" borderId="29" xfId="7" applyNumberFormat="1" applyFont="1" applyFill="1" applyBorder="1" applyAlignment="1">
      <alignment horizontal="right" vertical="center"/>
    </xf>
    <xf numFmtId="176" fontId="38" fillId="0" borderId="87" xfId="7" applyNumberFormat="1" applyFont="1" applyFill="1" applyBorder="1" applyAlignment="1">
      <alignment vertical="center"/>
    </xf>
    <xf numFmtId="176" fontId="38" fillId="0" borderId="29" xfId="7" applyNumberFormat="1" applyFont="1" applyFill="1" applyBorder="1" applyAlignment="1">
      <alignment vertical="center"/>
    </xf>
    <xf numFmtId="186" fontId="38" fillId="0" borderId="0" xfId="7" applyNumberFormat="1" applyFont="1" applyFill="1" applyBorder="1" applyAlignment="1">
      <alignment horizontal="right" vertical="center"/>
    </xf>
    <xf numFmtId="176" fontId="38" fillId="0" borderId="0" xfId="7" applyNumberFormat="1" applyFont="1" applyFill="1" applyBorder="1" applyAlignment="1">
      <alignment vertical="center"/>
    </xf>
    <xf numFmtId="0" fontId="38" fillId="0" borderId="9" xfId="7" applyFont="1" applyFill="1" applyBorder="1" applyAlignment="1">
      <alignment horizontal="center" vertical="center" wrapText="1"/>
    </xf>
    <xf numFmtId="0" fontId="38" fillId="0" borderId="8" xfId="7" applyFont="1" applyFill="1" applyBorder="1" applyAlignment="1">
      <alignment horizontal="center" vertical="center" wrapText="1"/>
    </xf>
    <xf numFmtId="0" fontId="38" fillId="0" borderId="43" xfId="7" applyFont="1" applyFill="1" applyBorder="1" applyAlignment="1">
      <alignment horizontal="center" vertical="center" wrapText="1"/>
    </xf>
    <xf numFmtId="0" fontId="38" fillId="0" borderId="51" xfId="7" applyFont="1" applyFill="1" applyBorder="1" applyAlignment="1">
      <alignment horizontal="center" vertical="center" wrapText="1"/>
    </xf>
    <xf numFmtId="0" fontId="38" fillId="0" borderId="1" xfId="7" applyFont="1" applyFill="1" applyBorder="1" applyAlignment="1">
      <alignment horizontal="center" vertical="center" wrapText="1"/>
    </xf>
    <xf numFmtId="0" fontId="38" fillId="0" borderId="2" xfId="7" applyFont="1" applyFill="1" applyBorder="1" applyAlignment="1">
      <alignment horizontal="center" vertical="center" wrapText="1"/>
    </xf>
    <xf numFmtId="0" fontId="38" fillId="0" borderId="28" xfId="7" applyFont="1" applyFill="1" applyBorder="1" applyAlignment="1">
      <alignment horizontal="center" vertical="center" wrapText="1"/>
    </xf>
    <xf numFmtId="0" fontId="38" fillId="0" borderId="63" xfId="7" applyFont="1" applyFill="1" applyBorder="1" applyAlignment="1">
      <alignment horizontal="center" vertical="center" wrapText="1"/>
    </xf>
    <xf numFmtId="0" fontId="38" fillId="0" borderId="7" xfId="7" applyFont="1" applyFill="1" applyBorder="1" applyAlignment="1">
      <alignment horizontal="center" vertical="center" wrapText="1"/>
    </xf>
    <xf numFmtId="0" fontId="38" fillId="0" borderId="11" xfId="7" applyFont="1" applyFill="1" applyBorder="1" applyAlignment="1">
      <alignment horizontal="center" vertical="center" wrapText="1"/>
    </xf>
    <xf numFmtId="0" fontId="38" fillId="0" borderId="21" xfId="6" applyFont="1" applyFill="1" applyBorder="1" applyAlignment="1">
      <alignment horizontal="center" vertical="center"/>
    </xf>
    <xf numFmtId="0" fontId="38" fillId="0" borderId="3" xfId="6" applyFont="1" applyFill="1" applyBorder="1" applyAlignment="1">
      <alignment horizontal="right" vertical="center"/>
    </xf>
    <xf numFmtId="0" fontId="38" fillId="0" borderId="4" xfId="6" applyFont="1" applyFill="1" applyBorder="1">
      <alignment vertical="center"/>
    </xf>
    <xf numFmtId="0" fontId="39" fillId="0" borderId="21" xfId="6" applyFont="1" applyFill="1" applyBorder="1" applyAlignment="1">
      <alignment horizontal="center" vertical="center" wrapText="1"/>
    </xf>
    <xf numFmtId="0" fontId="39" fillId="0" borderId="80" xfId="6" applyFont="1" applyFill="1" applyBorder="1" applyAlignment="1">
      <alignment horizontal="center" vertical="center"/>
    </xf>
    <xf numFmtId="0" fontId="38" fillId="0" borderId="1" xfId="6" applyFont="1" applyFill="1" applyBorder="1" applyAlignment="1">
      <alignment horizontal="center" vertical="center"/>
    </xf>
    <xf numFmtId="38" fontId="35" fillId="0" borderId="0" xfId="4" applyNumberFormat="1" applyFont="1" applyFill="1" applyBorder="1" applyAlignment="1">
      <alignment horizontal="center" vertical="center" shrinkToFit="1"/>
    </xf>
    <xf numFmtId="38" fontId="35" fillId="0" borderId="22" xfId="4" applyNumberFormat="1" applyFont="1" applyFill="1" applyBorder="1" applyAlignment="1">
      <alignment horizontal="center" vertical="center" shrinkToFit="1"/>
    </xf>
    <xf numFmtId="38" fontId="35" fillId="0" borderId="0" xfId="4" applyNumberFormat="1" applyFont="1" applyFill="1" applyBorder="1" applyAlignment="1">
      <alignment vertical="center" shrinkToFit="1"/>
    </xf>
    <xf numFmtId="38" fontId="35" fillId="0" borderId="22" xfId="4" applyNumberFormat="1" applyFont="1" applyFill="1" applyBorder="1" applyAlignment="1">
      <alignment vertical="center" shrinkToFit="1"/>
    </xf>
    <xf numFmtId="0" fontId="38" fillId="0" borderId="1" xfId="6" applyFont="1" applyFill="1" applyBorder="1" applyAlignment="1">
      <alignment horizontal="center" vertical="center" shrinkToFit="1"/>
    </xf>
    <xf numFmtId="0" fontId="38" fillId="0" borderId="4" xfId="6" applyFont="1" applyFill="1" applyBorder="1" applyAlignment="1">
      <alignment horizontal="center" vertical="center" shrinkToFit="1"/>
    </xf>
    <xf numFmtId="38" fontId="35" fillId="0" borderId="6" xfId="4" applyNumberFormat="1" applyFont="1" applyFill="1" applyBorder="1" applyAlignment="1">
      <alignment vertical="center" shrinkToFit="1"/>
    </xf>
    <xf numFmtId="38" fontId="35" fillId="0" borderId="29" xfId="4" applyNumberFormat="1" applyFont="1" applyFill="1" applyBorder="1" applyAlignment="1">
      <alignment vertical="center" shrinkToFit="1"/>
    </xf>
    <xf numFmtId="0" fontId="38" fillId="0" borderId="4" xfId="6" applyFont="1" applyFill="1" applyBorder="1" applyAlignment="1">
      <alignment horizontal="center" vertical="center"/>
    </xf>
    <xf numFmtId="38" fontId="35" fillId="0" borderId="6" xfId="4" applyNumberFormat="1" applyFont="1" applyFill="1" applyBorder="1" applyAlignment="1">
      <alignment horizontal="right" vertical="center" shrinkToFit="1"/>
    </xf>
    <xf numFmtId="38" fontId="35" fillId="0" borderId="29" xfId="4" applyNumberFormat="1" applyFont="1" applyFill="1" applyBorder="1" applyAlignment="1">
      <alignment horizontal="right" vertical="center" shrinkToFit="1"/>
    </xf>
    <xf numFmtId="38" fontId="35" fillId="0" borderId="0" xfId="4" applyNumberFormat="1" applyFont="1" applyFill="1" applyBorder="1">
      <alignment vertical="center"/>
    </xf>
    <xf numFmtId="38" fontId="35" fillId="0" borderId="22" xfId="4" applyNumberFormat="1" applyFont="1" applyFill="1" applyBorder="1">
      <alignment vertical="center"/>
    </xf>
    <xf numFmtId="38" fontId="35" fillId="0" borderId="0" xfId="4" applyNumberFormat="1" applyFont="1" applyFill="1" applyBorder="1" applyAlignment="1">
      <alignment horizontal="right" vertical="center"/>
    </xf>
    <xf numFmtId="38" fontId="35" fillId="0" borderId="22" xfId="4" applyNumberFormat="1" applyFont="1" applyFill="1" applyBorder="1" applyAlignment="1">
      <alignment horizontal="right" vertical="center"/>
    </xf>
    <xf numFmtId="38" fontId="35" fillId="0" borderId="6" xfId="4" applyNumberFormat="1" applyFont="1" applyFill="1" applyBorder="1" applyAlignment="1">
      <alignment vertical="center"/>
    </xf>
    <xf numFmtId="38" fontId="35" fillId="0" borderId="29" xfId="4" applyNumberFormat="1" applyFont="1" applyFill="1" applyBorder="1" applyAlignment="1">
      <alignment vertical="center"/>
    </xf>
    <xf numFmtId="38" fontId="35" fillId="0" borderId="6" xfId="4" applyFont="1" applyFill="1" applyBorder="1">
      <alignment vertical="center"/>
    </xf>
    <xf numFmtId="38" fontId="35" fillId="0" borderId="29" xfId="4" applyFont="1" applyFill="1" applyBorder="1">
      <alignment vertical="center"/>
    </xf>
    <xf numFmtId="38" fontId="35" fillId="0" borderId="0" xfId="4" applyFont="1" applyFill="1" applyBorder="1">
      <alignment vertical="center"/>
    </xf>
    <xf numFmtId="38" fontId="35" fillId="0" borderId="22" xfId="4" applyFont="1" applyFill="1" applyBorder="1">
      <alignment vertical="center"/>
    </xf>
    <xf numFmtId="38" fontId="35" fillId="0" borderId="0" xfId="4" applyFont="1" applyFill="1" applyBorder="1" applyAlignment="1">
      <alignment horizontal="right" vertical="center"/>
    </xf>
    <xf numFmtId="38" fontId="35" fillId="0" borderId="22" xfId="4" applyFont="1" applyFill="1" applyBorder="1" applyAlignment="1">
      <alignment horizontal="right" vertical="center"/>
    </xf>
    <xf numFmtId="38" fontId="35" fillId="0" borderId="6" xfId="4" applyFont="1" applyFill="1" applyBorder="1" applyAlignment="1">
      <alignment vertical="center"/>
    </xf>
    <xf numFmtId="38" fontId="35" fillId="0" borderId="29" xfId="4" applyFont="1" applyFill="1" applyBorder="1" applyAlignment="1">
      <alignment vertical="center"/>
    </xf>
    <xf numFmtId="38" fontId="33" fillId="0" borderId="0" xfId="3" applyFont="1" applyFill="1" applyBorder="1">
      <alignment vertical="center"/>
    </xf>
    <xf numFmtId="38" fontId="35" fillId="0" borderId="6" xfId="4" applyFont="1" applyFill="1" applyBorder="1" applyAlignment="1">
      <alignment horizontal="right" vertical="center"/>
    </xf>
    <xf numFmtId="38" fontId="35" fillId="0" borderId="29" xfId="4" applyFont="1" applyFill="1" applyBorder="1" applyAlignment="1">
      <alignment horizontal="right" vertical="center"/>
    </xf>
    <xf numFmtId="38" fontId="35" fillId="0" borderId="29" xfId="4" applyFont="1" applyFill="1" applyBorder="1" applyAlignment="1">
      <alignment horizontal="right" vertical="center" shrinkToFit="1"/>
    </xf>
    <xf numFmtId="38" fontId="33" fillId="0" borderId="0" xfId="6" applyNumberFormat="1" applyFont="1" applyFill="1" applyBorder="1">
      <alignment vertical="center"/>
    </xf>
    <xf numFmtId="0" fontId="38" fillId="0" borderId="0" xfId="6" applyFont="1" applyFill="1">
      <alignment vertical="center"/>
    </xf>
    <xf numFmtId="38" fontId="52" fillId="0" borderId="0" xfId="3" applyFont="1" applyFill="1">
      <alignment vertical="center"/>
    </xf>
    <xf numFmtId="38" fontId="42" fillId="0" borderId="0" xfId="3" applyFont="1" applyFill="1" applyBorder="1" applyAlignment="1">
      <alignment vertical="center"/>
    </xf>
    <xf numFmtId="38" fontId="33" fillId="0" borderId="0" xfId="3" applyFont="1" applyFill="1" applyBorder="1" applyAlignment="1">
      <alignment vertical="center"/>
    </xf>
    <xf numFmtId="38" fontId="33" fillId="0" borderId="3" xfId="3" applyFont="1" applyFill="1" applyBorder="1">
      <alignment vertical="center"/>
    </xf>
    <xf numFmtId="38" fontId="38" fillId="0" borderId="0" xfId="3" applyFont="1" applyFill="1" applyBorder="1" applyAlignment="1">
      <alignment horizontal="center" vertical="center"/>
    </xf>
    <xf numFmtId="38" fontId="33" fillId="0" borderId="1" xfId="3" applyFont="1" applyFill="1" applyBorder="1">
      <alignment vertical="center"/>
    </xf>
    <xf numFmtId="38" fontId="38" fillId="0" borderId="91" xfId="3" applyFont="1" applyFill="1" applyBorder="1" applyAlignment="1">
      <alignment horizontal="center" vertical="center"/>
    </xf>
    <xf numFmtId="38" fontId="33" fillId="0" borderId="4" xfId="3" applyFont="1" applyFill="1" applyBorder="1">
      <alignment vertical="center"/>
    </xf>
    <xf numFmtId="38" fontId="35" fillId="0" borderId="35" xfId="3" applyFont="1" applyFill="1" applyBorder="1" applyAlignment="1">
      <alignment horizontal="center" vertical="center" wrapText="1"/>
    </xf>
    <xf numFmtId="38" fontId="35" fillId="0" borderId="39" xfId="3" applyFont="1" applyFill="1" applyBorder="1" applyAlignment="1">
      <alignment horizontal="center" vertical="center"/>
    </xf>
    <xf numFmtId="38" fontId="39" fillId="0" borderId="90" xfId="3" applyFont="1" applyFill="1" applyBorder="1" applyAlignment="1">
      <alignment horizontal="center" vertical="center"/>
    </xf>
    <xf numFmtId="38" fontId="35" fillId="0" borderId="1" xfId="4" applyFont="1" applyFill="1" applyBorder="1" applyAlignment="1">
      <alignment horizontal="right" vertical="center" wrapText="1"/>
    </xf>
    <xf numFmtId="182" fontId="33" fillId="0" borderId="89" xfId="3" applyNumberFormat="1" applyFont="1" applyFill="1" applyBorder="1" applyAlignment="1">
      <alignment vertical="center" wrapText="1"/>
    </xf>
    <xf numFmtId="182" fontId="33" fillId="0" borderId="92" xfId="3" applyNumberFormat="1" applyFont="1" applyFill="1" applyBorder="1" applyAlignment="1">
      <alignment vertical="center" wrapText="1"/>
    </xf>
    <xf numFmtId="182" fontId="33" fillId="0" borderId="2" xfId="3" applyNumberFormat="1" applyFont="1" applyFill="1" applyBorder="1" applyAlignment="1">
      <alignment vertical="center" wrapText="1"/>
    </xf>
    <xf numFmtId="182" fontId="33" fillId="0" borderId="86" xfId="3" applyNumberFormat="1" applyFont="1" applyFill="1" applyBorder="1" applyAlignment="1">
      <alignment vertical="center" wrapText="1"/>
    </xf>
    <xf numFmtId="38" fontId="35" fillId="0" borderId="14" xfId="4" applyFont="1" applyFill="1" applyBorder="1" applyAlignment="1">
      <alignment horizontal="right" vertical="center"/>
    </xf>
    <xf numFmtId="182" fontId="33" fillId="0" borderId="23" xfId="3" applyNumberFormat="1" applyFont="1" applyFill="1" applyBorder="1" applyAlignment="1">
      <alignment vertical="center" wrapText="1"/>
    </xf>
    <xf numFmtId="182" fontId="33" fillId="0" borderId="27" xfId="3" applyNumberFormat="1" applyFont="1" applyFill="1" applyBorder="1" applyAlignment="1">
      <alignment vertical="center" wrapText="1"/>
    </xf>
    <xf numFmtId="182" fontId="33" fillId="0" borderId="18" xfId="3" applyNumberFormat="1" applyFont="1" applyFill="1" applyBorder="1" applyAlignment="1">
      <alignment vertical="center" wrapText="1"/>
    </xf>
    <xf numFmtId="182" fontId="33" fillId="0" borderId="52" xfId="3" applyNumberFormat="1" applyFont="1" applyFill="1" applyBorder="1" applyAlignment="1">
      <alignment vertical="center" wrapText="1"/>
    </xf>
    <xf numFmtId="38" fontId="36" fillId="0" borderId="4" xfId="4" applyFont="1" applyFill="1" applyBorder="1" applyAlignment="1">
      <alignment horizontal="right" vertical="center"/>
    </xf>
    <xf numFmtId="182" fontId="34" fillId="0" borderId="90" xfId="3" applyNumberFormat="1" applyFont="1" applyFill="1" applyBorder="1" applyAlignment="1">
      <alignment vertical="center" wrapText="1"/>
    </xf>
    <xf numFmtId="182" fontId="34" fillId="0" borderId="88" xfId="3" applyNumberFormat="1" applyFont="1" applyFill="1" applyBorder="1" applyAlignment="1">
      <alignment vertical="center" wrapText="1"/>
    </xf>
    <xf numFmtId="182" fontId="34" fillId="0" borderId="10" xfId="3" applyNumberFormat="1" applyFont="1" applyFill="1" applyBorder="1" applyAlignment="1">
      <alignment vertical="center" wrapText="1"/>
    </xf>
    <xf numFmtId="182" fontId="34" fillId="0" borderId="87" xfId="3" applyNumberFormat="1" applyFont="1" applyFill="1" applyBorder="1" applyAlignment="1">
      <alignment vertical="center" wrapText="1"/>
    </xf>
    <xf numFmtId="38" fontId="36" fillId="0" borderId="0" xfId="4" applyFont="1" applyFill="1" applyBorder="1" applyAlignment="1">
      <alignment horizontal="right" vertical="center"/>
    </xf>
    <xf numFmtId="182" fontId="34" fillId="0" borderId="0" xfId="3" applyNumberFormat="1" applyFont="1" applyFill="1" applyBorder="1" applyAlignment="1">
      <alignment vertical="center" wrapText="1"/>
    </xf>
    <xf numFmtId="38" fontId="42" fillId="0" borderId="0" xfId="3" applyFont="1" applyFill="1" applyBorder="1" applyAlignment="1">
      <alignment horizontal="left" vertical="center"/>
    </xf>
    <xf numFmtId="38" fontId="33" fillId="0" borderId="0" xfId="3" applyFont="1" applyFill="1" applyBorder="1" applyAlignment="1">
      <alignment horizontal="left" vertical="center"/>
    </xf>
    <xf numFmtId="38" fontId="42" fillId="0" borderId="0" xfId="3" applyFont="1" applyFill="1" applyAlignment="1">
      <alignment vertical="center"/>
    </xf>
    <xf numFmtId="38" fontId="42" fillId="0" borderId="0" xfId="3" applyFont="1" applyFill="1" applyAlignment="1">
      <alignment vertical="center" shrinkToFit="1"/>
    </xf>
    <xf numFmtId="38" fontId="33" fillId="0" borderId="6" xfId="3" applyFont="1" applyFill="1" applyBorder="1" applyAlignment="1">
      <alignment vertical="center"/>
    </xf>
    <xf numFmtId="38" fontId="38" fillId="0" borderId="20" xfId="3" applyFont="1" applyFill="1" applyBorder="1" applyAlignment="1">
      <alignment horizontal="center" vertical="center"/>
    </xf>
    <xf numFmtId="0" fontId="38" fillId="0" borderId="20" xfId="6" applyFont="1" applyFill="1" applyBorder="1" applyAlignment="1">
      <alignment horizontal="center" vertical="center"/>
    </xf>
    <xf numFmtId="38" fontId="35" fillId="0" borderId="90" xfId="3" applyFont="1" applyFill="1" applyBorder="1" applyAlignment="1">
      <alignment horizontal="right" vertical="center"/>
    </xf>
    <xf numFmtId="38" fontId="35" fillId="0" borderId="10" xfId="3" applyFont="1" applyFill="1" applyBorder="1" applyAlignment="1">
      <alignment horizontal="right" vertical="center"/>
    </xf>
    <xf numFmtId="38" fontId="33" fillId="0" borderId="4" xfId="3" applyFont="1" applyFill="1" applyBorder="1" applyAlignment="1">
      <alignment horizontal="right" vertical="center"/>
    </xf>
    <xf numFmtId="0" fontId="35" fillId="0" borderId="10" xfId="6" applyFont="1" applyFill="1" applyBorder="1" applyAlignment="1">
      <alignment horizontal="right" vertical="center"/>
    </xf>
    <xf numFmtId="182" fontId="33" fillId="0" borderId="0" xfId="4" applyNumberFormat="1" applyFont="1" applyFill="1" applyBorder="1" applyAlignment="1">
      <alignment vertical="center" wrapText="1"/>
    </xf>
    <xf numFmtId="186" fontId="33" fillId="0" borderId="5" xfId="3" applyNumberFormat="1" applyFont="1" applyFill="1" applyBorder="1" applyAlignment="1">
      <alignment vertical="center" wrapText="1"/>
    </xf>
    <xf numFmtId="186" fontId="33" fillId="0" borderId="22" xfId="6" applyNumberFormat="1" applyFont="1" applyFill="1" applyBorder="1" applyAlignment="1">
      <alignment vertical="center" wrapText="1"/>
    </xf>
    <xf numFmtId="182" fontId="33" fillId="0" borderId="19" xfId="4" applyNumberFormat="1" applyFont="1" applyFill="1" applyBorder="1" applyAlignment="1">
      <alignment vertical="center" wrapText="1"/>
    </xf>
    <xf numFmtId="186" fontId="33" fillId="0" borderId="19" xfId="6" applyNumberFormat="1" applyFont="1" applyFill="1" applyBorder="1" applyAlignment="1">
      <alignment vertical="center" wrapText="1"/>
    </xf>
    <xf numFmtId="186" fontId="33" fillId="0" borderId="24" xfId="6" applyNumberFormat="1" applyFont="1" applyFill="1" applyBorder="1" applyAlignment="1">
      <alignment vertical="center" wrapText="1"/>
    </xf>
    <xf numFmtId="182" fontId="34" fillId="0" borderId="6" xfId="4" applyNumberFormat="1" applyFont="1" applyFill="1" applyBorder="1" applyAlignment="1">
      <alignment vertical="center" wrapText="1"/>
    </xf>
    <xf numFmtId="186" fontId="34" fillId="0" borderId="6" xfId="6" applyNumberFormat="1" applyFont="1" applyFill="1" applyBorder="1" applyAlignment="1">
      <alignment vertical="center" wrapText="1"/>
    </xf>
    <xf numFmtId="186" fontId="34" fillId="0" borderId="29" xfId="6" applyNumberFormat="1" applyFont="1" applyFill="1" applyBorder="1" applyAlignment="1">
      <alignment vertical="center" wrapText="1"/>
    </xf>
    <xf numFmtId="182" fontId="34" fillId="0" borderId="0" xfId="4" applyNumberFormat="1" applyFont="1" applyFill="1" applyBorder="1" applyAlignment="1">
      <alignment vertical="center" wrapText="1"/>
    </xf>
    <xf numFmtId="186" fontId="34" fillId="0" borderId="0" xfId="6" applyNumberFormat="1" applyFont="1" applyFill="1" applyBorder="1" applyAlignment="1">
      <alignment vertical="center" wrapText="1"/>
    </xf>
    <xf numFmtId="38" fontId="33" fillId="0" borderId="9" xfId="3" applyFont="1" applyFill="1" applyBorder="1">
      <alignment vertical="center"/>
    </xf>
    <xf numFmtId="38" fontId="38" fillId="0" borderId="9" xfId="3" applyFont="1" applyFill="1" applyBorder="1" applyAlignment="1">
      <alignment horizontal="center" vertical="center"/>
    </xf>
    <xf numFmtId="0" fontId="38" fillId="0" borderId="91" xfId="6" applyFont="1" applyFill="1" applyBorder="1" applyAlignment="1">
      <alignment horizontal="center" vertical="center" wrapText="1"/>
    </xf>
    <xf numFmtId="0" fontId="38" fillId="0" borderId="20" xfId="6" applyFont="1" applyFill="1" applyBorder="1" applyAlignment="1">
      <alignment horizontal="center" vertical="center" wrapText="1"/>
    </xf>
    <xf numFmtId="0" fontId="35" fillId="0" borderId="90" xfId="6" applyFont="1" applyFill="1" applyBorder="1" applyAlignment="1">
      <alignment horizontal="right" vertical="center" wrapText="1"/>
    </xf>
    <xf numFmtId="0" fontId="35" fillId="0" borderId="10" xfId="7" applyFont="1" applyFill="1" applyBorder="1" applyAlignment="1">
      <alignment horizontal="right" vertical="center"/>
    </xf>
    <xf numFmtId="38" fontId="35" fillId="0" borderId="1" xfId="4" applyFont="1" applyFill="1" applyBorder="1" applyAlignment="1">
      <alignment horizontal="right" vertical="center"/>
    </xf>
    <xf numFmtId="176" fontId="33" fillId="0" borderId="11" xfId="6" applyNumberFormat="1" applyFont="1" applyFill="1" applyBorder="1" applyAlignment="1">
      <alignment vertical="center" wrapText="1"/>
    </xf>
    <xf numFmtId="176" fontId="33" fillId="0" borderId="82" xfId="6" applyNumberFormat="1" applyFont="1" applyFill="1" applyBorder="1" applyAlignment="1">
      <alignment vertical="center" wrapText="1"/>
    </xf>
    <xf numFmtId="0" fontId="33" fillId="0" borderId="5" xfId="6" applyFont="1" applyFill="1" applyBorder="1">
      <alignment vertical="center"/>
    </xf>
    <xf numFmtId="38" fontId="35" fillId="0" borderId="14" xfId="4" applyFont="1" applyFill="1" applyBorder="1" applyAlignment="1">
      <alignment horizontal="right" vertical="center" wrapText="1"/>
    </xf>
    <xf numFmtId="176" fontId="33" fillId="0" borderId="13" xfId="6" applyNumberFormat="1" applyFont="1" applyFill="1" applyBorder="1" applyAlignment="1">
      <alignment vertical="center" wrapText="1"/>
    </xf>
    <xf numFmtId="176" fontId="33" fillId="0" borderId="24" xfId="6" applyNumberFormat="1" applyFont="1" applyFill="1" applyBorder="1" applyAlignment="1">
      <alignment vertical="center" wrapText="1"/>
    </xf>
    <xf numFmtId="38" fontId="38" fillId="0" borderId="12" xfId="3" applyFont="1" applyFill="1" applyBorder="1">
      <alignment vertical="center"/>
    </xf>
    <xf numFmtId="176" fontId="34" fillId="0" borderId="17" xfId="6" applyNumberFormat="1" applyFont="1" applyFill="1" applyBorder="1" applyAlignment="1">
      <alignment vertical="center" wrapText="1"/>
    </xf>
    <xf numFmtId="176" fontId="34" fillId="0" borderId="29" xfId="6" applyNumberFormat="1" applyFont="1" applyFill="1" applyBorder="1" applyAlignment="1">
      <alignment vertical="center" wrapText="1"/>
    </xf>
    <xf numFmtId="0" fontId="49" fillId="0" borderId="0" xfId="6" applyFont="1" applyFill="1" applyBorder="1">
      <alignment vertical="center"/>
    </xf>
    <xf numFmtId="38" fontId="49" fillId="0" borderId="0" xfId="3" applyFont="1" applyFill="1" applyBorder="1">
      <alignment vertical="center"/>
    </xf>
    <xf numFmtId="176" fontId="33" fillId="0" borderId="0" xfId="6" applyNumberFormat="1" applyFont="1" applyFill="1" applyBorder="1" applyAlignment="1">
      <alignment horizontal="right" vertical="center"/>
    </xf>
    <xf numFmtId="0" fontId="52" fillId="0" borderId="0" xfId="10" applyFont="1" applyFill="1">
      <alignment vertical="center"/>
    </xf>
    <xf numFmtId="0" fontId="44" fillId="0" borderId="0" xfId="10" applyFont="1" applyFill="1">
      <alignment vertical="center"/>
    </xf>
    <xf numFmtId="0" fontId="49" fillId="0" borderId="0" xfId="10" applyFont="1" applyFill="1">
      <alignment vertical="center"/>
    </xf>
    <xf numFmtId="0" fontId="33" fillId="0" borderId="9" xfId="10" applyFont="1" applyFill="1" applyBorder="1">
      <alignment vertical="center"/>
    </xf>
    <xf numFmtId="38" fontId="33" fillId="0" borderId="7" xfId="4" applyFont="1" applyFill="1" applyBorder="1" applyAlignment="1">
      <alignment horizontal="center" vertical="center" wrapText="1" shrinkToFit="1"/>
    </xf>
    <xf numFmtId="0" fontId="33" fillId="0" borderId="75" xfId="10" applyFont="1" applyFill="1" applyBorder="1" applyAlignment="1">
      <alignment horizontal="center" vertical="center" wrapText="1" shrinkToFit="1"/>
    </xf>
    <xf numFmtId="38" fontId="33" fillId="0" borderId="21" xfId="4" applyFont="1" applyFill="1" applyBorder="1" applyAlignment="1">
      <alignment horizontal="center" vertical="center" wrapText="1" shrinkToFit="1"/>
    </xf>
    <xf numFmtId="0" fontId="33" fillId="0" borderId="80" xfId="10" applyFont="1" applyFill="1" applyBorder="1" applyAlignment="1">
      <alignment horizontal="center" vertical="center" wrapText="1" shrinkToFit="1"/>
    </xf>
    <xf numFmtId="38" fontId="54" fillId="0" borderId="1" xfId="4" applyFont="1" applyFill="1" applyBorder="1" applyAlignment="1">
      <alignment horizontal="right" vertical="center" wrapText="1"/>
    </xf>
    <xf numFmtId="182" fontId="33" fillId="0" borderId="26" xfId="4" applyNumberFormat="1" applyFont="1" applyFill="1" applyBorder="1" applyAlignment="1">
      <alignment vertical="center" wrapText="1"/>
    </xf>
    <xf numFmtId="182" fontId="33" fillId="0" borderId="89" xfId="4" applyNumberFormat="1" applyFont="1" applyFill="1" applyBorder="1" applyAlignment="1">
      <alignment vertical="center" wrapText="1"/>
    </xf>
    <xf numFmtId="38" fontId="33" fillId="0" borderId="0" xfId="4" applyFont="1" applyFill="1" applyBorder="1">
      <alignment vertical="center"/>
    </xf>
    <xf numFmtId="38" fontId="33" fillId="0" borderId="0" xfId="4" applyFont="1" applyFill="1">
      <alignment vertical="center"/>
    </xf>
    <xf numFmtId="38" fontId="54" fillId="0" borderId="14" xfId="4" applyFont="1" applyFill="1" applyBorder="1" applyAlignment="1">
      <alignment horizontal="right" vertical="center" wrapText="1"/>
    </xf>
    <xf numFmtId="182" fontId="33" fillId="0" borderId="62" xfId="4" applyNumberFormat="1" applyFont="1" applyFill="1" applyBorder="1" applyAlignment="1">
      <alignment vertical="center" wrapText="1"/>
    </xf>
    <xf numFmtId="182" fontId="33" fillId="0" borderId="23" xfId="4" applyNumberFormat="1" applyFont="1" applyFill="1" applyBorder="1" applyAlignment="1">
      <alignment vertical="center" wrapText="1"/>
    </xf>
    <xf numFmtId="38" fontId="55" fillId="0" borderId="28" xfId="4" applyFont="1" applyFill="1" applyBorder="1" applyAlignment="1">
      <alignment horizontal="right" vertical="center"/>
    </xf>
    <xf numFmtId="182" fontId="34" fillId="0" borderId="34" xfId="4" applyNumberFormat="1" applyFont="1" applyFill="1" applyBorder="1" applyAlignment="1">
      <alignment vertical="center" wrapText="1"/>
    </xf>
    <xf numFmtId="182" fontId="34" fillId="0" borderId="61" xfId="4" applyNumberFormat="1" applyFont="1" applyFill="1" applyBorder="1" applyAlignment="1">
      <alignment vertical="center" wrapText="1"/>
    </xf>
    <xf numFmtId="182" fontId="34" fillId="0" borderId="35" xfId="4" applyNumberFormat="1" applyFont="1" applyFill="1" applyBorder="1" applyAlignment="1">
      <alignment vertical="center" wrapText="1"/>
    </xf>
    <xf numFmtId="182" fontId="34" fillId="0" borderId="67" xfId="4" applyNumberFormat="1" applyFont="1" applyFill="1" applyBorder="1" applyAlignment="1">
      <alignment vertical="center" wrapText="1"/>
    </xf>
    <xf numFmtId="38" fontId="33" fillId="0" borderId="9" xfId="4" applyFont="1" applyFill="1" applyBorder="1">
      <alignment vertical="center"/>
    </xf>
    <xf numFmtId="0" fontId="33" fillId="0" borderId="75" xfId="10" applyFont="1" applyFill="1" applyBorder="1" applyAlignment="1">
      <alignment horizontal="center" vertical="center" shrinkToFit="1"/>
    </xf>
    <xf numFmtId="38" fontId="33" fillId="0" borderId="75" xfId="4" applyFont="1" applyFill="1" applyBorder="1" applyAlignment="1">
      <alignment horizontal="center" vertical="center" shrinkToFit="1"/>
    </xf>
    <xf numFmtId="38" fontId="33" fillId="0" borderId="80" xfId="4" applyFont="1" applyFill="1" applyBorder="1" applyAlignment="1">
      <alignment horizontal="center" vertical="center" wrapText="1" shrinkToFit="1"/>
    </xf>
    <xf numFmtId="38" fontId="54" fillId="0" borderId="14" xfId="4" applyFont="1" applyFill="1" applyBorder="1" applyAlignment="1">
      <alignment horizontal="right" vertical="center"/>
    </xf>
    <xf numFmtId="38" fontId="55" fillId="0" borderId="4" xfId="4" applyFont="1" applyFill="1" applyBorder="1" applyAlignment="1">
      <alignment horizontal="right" vertical="center"/>
    </xf>
    <xf numFmtId="182" fontId="34" fillId="0" borderId="77" xfId="4" applyNumberFormat="1" applyFont="1" applyFill="1" applyBorder="1" applyAlignment="1">
      <alignment vertical="center" wrapText="1"/>
    </xf>
    <xf numFmtId="182" fontId="34" fillId="0" borderId="90" xfId="4" applyNumberFormat="1" applyFont="1" applyFill="1" applyBorder="1" applyAlignment="1">
      <alignment vertical="center" wrapText="1"/>
    </xf>
    <xf numFmtId="38" fontId="33" fillId="0" borderId="9" xfId="4" applyFont="1" applyFill="1" applyBorder="1" applyAlignment="1">
      <alignment vertical="center" shrinkToFit="1"/>
    </xf>
    <xf numFmtId="0" fontId="33" fillId="0" borderId="0" xfId="10" applyFont="1" applyFill="1" applyAlignment="1">
      <alignment vertical="center" shrinkToFit="1"/>
    </xf>
    <xf numFmtId="0" fontId="44" fillId="0" borderId="0" xfId="10" applyFont="1" applyFill="1" applyAlignment="1">
      <alignment vertical="center" shrinkToFit="1"/>
    </xf>
    <xf numFmtId="0" fontId="33" fillId="0" borderId="0" xfId="10" applyFont="1" applyFill="1" applyBorder="1" applyAlignment="1">
      <alignment vertical="center" shrinkToFit="1"/>
    </xf>
    <xf numFmtId="0" fontId="44" fillId="0" borderId="0" xfId="10" applyFont="1" applyFill="1" applyBorder="1">
      <alignment vertical="center"/>
    </xf>
    <xf numFmtId="0" fontId="24" fillId="0" borderId="0" xfId="0" applyFont="1" applyFill="1">
      <alignment vertical="center"/>
    </xf>
    <xf numFmtId="38" fontId="55" fillId="0" borderId="7" xfId="4" applyFont="1" applyFill="1" applyBorder="1" applyAlignment="1">
      <alignment horizontal="right" vertical="center"/>
    </xf>
    <xf numFmtId="182" fontId="34" fillId="0" borderId="7" xfId="4" applyNumberFormat="1" applyFont="1" applyFill="1" applyBorder="1" applyAlignment="1">
      <alignment vertical="center" wrapText="1"/>
    </xf>
    <xf numFmtId="38" fontId="38" fillId="0" borderId="0" xfId="4" applyFont="1" applyFill="1" applyBorder="1" applyAlignment="1">
      <alignment horizontal="center" vertical="center"/>
    </xf>
    <xf numFmtId="0" fontId="33" fillId="0" borderId="0" xfId="10" applyFont="1" applyFill="1" applyBorder="1">
      <alignment vertical="center"/>
    </xf>
    <xf numFmtId="182" fontId="34" fillId="0" borderId="33" xfId="4" applyNumberFormat="1" applyFont="1" applyFill="1" applyBorder="1" applyAlignment="1">
      <alignment vertical="center" wrapText="1"/>
    </xf>
    <xf numFmtId="38" fontId="38" fillId="0" borderId="0" xfId="4" applyFont="1" applyFill="1">
      <alignment vertical="center"/>
    </xf>
    <xf numFmtId="38" fontId="57" fillId="0" borderId="0" xfId="4" applyFont="1" applyFill="1">
      <alignment vertical="center"/>
    </xf>
    <xf numFmtId="38" fontId="42" fillId="0" borderId="0" xfId="4" applyFont="1" applyFill="1" applyBorder="1" applyAlignment="1">
      <alignment vertical="center"/>
    </xf>
    <xf numFmtId="38" fontId="33" fillId="0" borderId="0" xfId="4" applyFont="1" applyFill="1" applyBorder="1" applyAlignment="1">
      <alignment vertical="center"/>
    </xf>
    <xf numFmtId="38" fontId="35" fillId="0" borderId="0" xfId="4" applyFont="1" applyFill="1" applyBorder="1" applyAlignment="1">
      <alignment horizontal="center" vertical="center"/>
    </xf>
    <xf numFmtId="38" fontId="33" fillId="0" borderId="0" xfId="4" applyFont="1" applyFill="1" applyBorder="1" applyAlignment="1">
      <alignment horizontal="right" vertical="center"/>
    </xf>
    <xf numFmtId="38" fontId="38" fillId="0" borderId="0" xfId="4" applyFont="1" applyFill="1" applyBorder="1">
      <alignment vertical="center"/>
    </xf>
    <xf numFmtId="38" fontId="42" fillId="0" borderId="0" xfId="4" applyFont="1" applyFill="1" applyBorder="1" applyAlignment="1">
      <alignment horizontal="left" vertical="center"/>
    </xf>
    <xf numFmtId="38" fontId="33" fillId="0" borderId="0" xfId="4" applyFont="1" applyFill="1" applyBorder="1" applyAlignment="1">
      <alignment horizontal="left" vertical="center"/>
    </xf>
    <xf numFmtId="38" fontId="42" fillId="0" borderId="0" xfId="4" applyFont="1" applyFill="1" applyBorder="1">
      <alignment vertical="center"/>
    </xf>
    <xf numFmtId="38" fontId="33" fillId="0" borderId="0" xfId="4" applyFont="1" applyFill="1" applyBorder="1" applyAlignment="1">
      <alignment horizontal="center" vertical="center"/>
    </xf>
    <xf numFmtId="0" fontId="42" fillId="0" borderId="0" xfId="10" applyFont="1" applyFill="1" applyBorder="1" applyAlignment="1">
      <alignment vertical="center"/>
    </xf>
    <xf numFmtId="0" fontId="38" fillId="0" borderId="0" xfId="10" applyFont="1" applyFill="1" applyAlignment="1">
      <alignment horizontal="right" vertical="center"/>
    </xf>
    <xf numFmtId="38" fontId="37" fillId="0" borderId="0" xfId="4" applyFont="1" applyFill="1" applyBorder="1" applyAlignment="1">
      <alignment vertical="center" wrapText="1"/>
    </xf>
    <xf numFmtId="38" fontId="37" fillId="0" borderId="0" xfId="4" applyFont="1" applyFill="1" applyBorder="1" applyAlignment="1">
      <alignment horizontal="center" vertical="center" wrapText="1"/>
    </xf>
    <xf numFmtId="0" fontId="38" fillId="0" borderId="3" xfId="10" applyFont="1" applyFill="1" applyBorder="1" applyAlignment="1">
      <alignment horizontal="right" vertical="center"/>
    </xf>
    <xf numFmtId="0" fontId="38" fillId="0" borderId="4" xfId="10" applyFont="1" applyFill="1" applyBorder="1" applyAlignment="1">
      <alignment vertical="center"/>
    </xf>
    <xf numFmtId="38" fontId="33" fillId="0" borderId="0" xfId="10" applyNumberFormat="1" applyFont="1" applyFill="1">
      <alignment vertical="center"/>
    </xf>
    <xf numFmtId="0" fontId="38" fillId="0" borderId="9" xfId="10" applyFont="1" applyFill="1" applyBorder="1" applyAlignment="1">
      <alignment vertical="center"/>
    </xf>
    <xf numFmtId="0" fontId="33" fillId="0" borderId="16" xfId="10" applyFont="1" applyFill="1" applyBorder="1" applyAlignment="1">
      <alignment horizontal="center" vertical="center" shrinkToFit="1"/>
    </xf>
    <xf numFmtId="0" fontId="33" fillId="0" borderId="80" xfId="10" applyFont="1" applyFill="1" applyBorder="1" applyAlignment="1">
      <alignment horizontal="center" vertical="center" shrinkToFit="1"/>
    </xf>
    <xf numFmtId="0" fontId="33" fillId="0" borderId="5" xfId="10" applyFont="1" applyFill="1" applyBorder="1" applyAlignment="1">
      <alignment horizontal="right" vertical="center"/>
    </xf>
    <xf numFmtId="0" fontId="33" fillId="0" borderId="22" xfId="10" applyFont="1" applyFill="1" applyBorder="1" applyAlignment="1">
      <alignment horizontal="right" vertical="center"/>
    </xf>
    <xf numFmtId="0" fontId="33" fillId="0" borderId="0" xfId="10" applyFont="1" applyFill="1" applyBorder="1" applyAlignment="1">
      <alignment horizontal="right" vertical="center"/>
    </xf>
    <xf numFmtId="0" fontId="33" fillId="0" borderId="1" xfId="10" applyFont="1" applyFill="1" applyBorder="1" applyAlignment="1">
      <alignment horizontal="right" vertical="center"/>
    </xf>
    <xf numFmtId="0" fontId="33" fillId="0" borderId="13" xfId="10" applyFont="1" applyFill="1" applyBorder="1" applyAlignment="1">
      <alignment horizontal="right" vertical="center"/>
    </xf>
    <xf numFmtId="0" fontId="33" fillId="0" borderId="24" xfId="10" applyFont="1" applyFill="1" applyBorder="1" applyAlignment="1">
      <alignment horizontal="right" vertical="center"/>
    </xf>
    <xf numFmtId="0" fontId="33" fillId="0" borderId="14" xfId="10" applyFont="1" applyFill="1" applyBorder="1" applyAlignment="1">
      <alignment horizontal="right" vertical="center"/>
    </xf>
    <xf numFmtId="0" fontId="34" fillId="0" borderId="17" xfId="10" applyFont="1" applyFill="1" applyBorder="1" applyAlignment="1">
      <alignment horizontal="right" vertical="center"/>
    </xf>
    <xf numFmtId="0" fontId="34" fillId="0" borderId="29" xfId="10" applyFont="1" applyFill="1" applyBorder="1" applyAlignment="1">
      <alignment horizontal="right" vertical="center"/>
    </xf>
    <xf numFmtId="0" fontId="34" fillId="0" borderId="4" xfId="10" applyFont="1" applyFill="1" applyBorder="1" applyAlignment="1">
      <alignment horizontal="right" vertical="center"/>
    </xf>
    <xf numFmtId="0" fontId="34" fillId="0" borderId="0" xfId="10" applyFont="1" applyFill="1" applyBorder="1" applyAlignment="1">
      <alignment horizontal="right" vertical="center"/>
    </xf>
    <xf numFmtId="0" fontId="34" fillId="0" borderId="0" xfId="10" applyFont="1" applyFill="1" applyBorder="1" applyAlignment="1">
      <alignment horizontal="center" vertical="center"/>
    </xf>
    <xf numFmtId="0" fontId="52" fillId="0" borderId="0" xfId="10" applyFont="1" applyFill="1" applyBorder="1">
      <alignment vertical="center"/>
    </xf>
    <xf numFmtId="0" fontId="38" fillId="0" borderId="4" xfId="10" applyFont="1" applyFill="1" applyBorder="1">
      <alignment vertical="center"/>
    </xf>
    <xf numFmtId="0" fontId="35" fillId="0" borderId="16" xfId="10" applyFont="1" applyFill="1" applyBorder="1" applyAlignment="1">
      <alignment horizontal="center" vertical="center"/>
    </xf>
    <xf numFmtId="0" fontId="35" fillId="0" borderId="80" xfId="10" applyFont="1" applyFill="1" applyBorder="1" applyAlignment="1">
      <alignment horizontal="center" vertical="center"/>
    </xf>
    <xf numFmtId="38" fontId="54" fillId="0" borderId="4" xfId="4" applyFont="1" applyFill="1" applyBorder="1" applyAlignment="1">
      <alignment horizontal="right" vertical="center"/>
    </xf>
    <xf numFmtId="182" fontId="33" fillId="0" borderId="17" xfId="4" applyNumberFormat="1" applyFont="1" applyFill="1" applyBorder="1" applyAlignment="1">
      <alignment vertical="center" wrapText="1"/>
    </xf>
    <xf numFmtId="182" fontId="33" fillId="0" borderId="29" xfId="4" applyNumberFormat="1" applyFont="1" applyFill="1" applyBorder="1" applyAlignment="1">
      <alignment vertical="center" wrapText="1"/>
    </xf>
    <xf numFmtId="38" fontId="38" fillId="0" borderId="4" xfId="4" applyFont="1" applyFill="1" applyBorder="1">
      <alignment vertical="center"/>
    </xf>
    <xf numFmtId="186" fontId="33" fillId="0" borderId="5" xfId="4" applyNumberFormat="1" applyFont="1" applyFill="1" applyBorder="1" applyAlignment="1">
      <alignment vertical="center" wrapText="1"/>
    </xf>
    <xf numFmtId="186" fontId="33" fillId="0" borderId="22" xfId="4" applyNumberFormat="1" applyFont="1" applyFill="1" applyBorder="1" applyAlignment="1">
      <alignment vertical="center" wrapText="1"/>
    </xf>
    <xf numFmtId="186" fontId="33" fillId="0" borderId="13" xfId="4" applyNumberFormat="1" applyFont="1" applyFill="1" applyBorder="1" applyAlignment="1">
      <alignment vertical="center" wrapText="1"/>
    </xf>
    <xf numFmtId="186" fontId="33" fillId="0" borderId="24" xfId="4" applyNumberFormat="1" applyFont="1" applyFill="1" applyBorder="1" applyAlignment="1">
      <alignment vertical="center" wrapText="1"/>
    </xf>
    <xf numFmtId="186" fontId="34" fillId="0" borderId="17" xfId="4" applyNumberFormat="1" applyFont="1" applyFill="1" applyBorder="1" applyAlignment="1">
      <alignment vertical="center" wrapText="1"/>
    </xf>
    <xf numFmtId="186" fontId="34" fillId="0" borderId="29" xfId="4" applyNumberFormat="1" applyFont="1" applyFill="1" applyBorder="1" applyAlignment="1">
      <alignment vertical="center" wrapText="1"/>
    </xf>
    <xf numFmtId="38" fontId="34" fillId="0" borderId="0" xfId="4" applyFont="1" applyFill="1" applyBorder="1" applyAlignment="1">
      <alignment horizontal="right" vertical="center"/>
    </xf>
    <xf numFmtId="38" fontId="34" fillId="0" borderId="0" xfId="4" applyFont="1" applyFill="1" applyBorder="1">
      <alignment vertical="center"/>
    </xf>
    <xf numFmtId="0" fontId="38" fillId="0" borderId="0" xfId="10" applyFont="1" applyFill="1" applyAlignment="1">
      <alignment horizontal="right"/>
    </xf>
    <xf numFmtId="0" fontId="37" fillId="0" borderId="5" xfId="10" applyFont="1" applyFill="1" applyBorder="1" applyAlignment="1">
      <alignment horizontal="center" vertical="center" wrapText="1"/>
    </xf>
    <xf numFmtId="0" fontId="37" fillId="0" borderId="0" xfId="10" applyFont="1" applyFill="1" applyBorder="1" applyAlignment="1">
      <alignment horizontal="justify" vertical="center" wrapText="1"/>
    </xf>
    <xf numFmtId="182" fontId="33" fillId="0" borderId="1" xfId="4" applyNumberFormat="1" applyFont="1" applyFill="1" applyBorder="1" applyAlignment="1">
      <alignment vertical="center" wrapText="1"/>
    </xf>
    <xf numFmtId="38" fontId="37" fillId="0" borderId="5" xfId="4" applyFont="1" applyFill="1" applyBorder="1" applyAlignment="1">
      <alignment horizontal="right" vertical="top" wrapText="1"/>
    </xf>
    <xf numFmtId="182" fontId="33" fillId="0" borderId="14" xfId="4" applyNumberFormat="1" applyFont="1" applyFill="1" applyBorder="1" applyAlignment="1">
      <alignment vertical="center" wrapText="1"/>
    </xf>
    <xf numFmtId="38" fontId="37" fillId="0" borderId="0" xfId="4" applyFont="1" applyFill="1" applyBorder="1" applyAlignment="1">
      <alignment horizontal="right" vertical="top" wrapText="1"/>
    </xf>
    <xf numFmtId="182" fontId="34" fillId="0" borderId="4" xfId="4" applyNumberFormat="1" applyFont="1" applyFill="1" applyBorder="1" applyAlignment="1">
      <alignment vertical="center" wrapText="1"/>
    </xf>
    <xf numFmtId="0" fontId="33" fillId="0" borderId="6" xfId="10" applyFont="1" applyFill="1" applyBorder="1">
      <alignment vertical="center"/>
    </xf>
    <xf numFmtId="38" fontId="33" fillId="0" borderId="6" xfId="4" applyFont="1" applyFill="1" applyBorder="1">
      <alignment vertical="center"/>
    </xf>
    <xf numFmtId="182" fontId="33" fillId="0" borderId="4" xfId="4" applyNumberFormat="1" applyFont="1" applyFill="1" applyBorder="1" applyAlignment="1">
      <alignment vertical="center" wrapText="1"/>
    </xf>
    <xf numFmtId="182" fontId="33" fillId="0" borderId="2" xfId="4" applyNumberFormat="1" applyFont="1" applyFill="1" applyBorder="1" applyAlignment="1">
      <alignment vertical="center" wrapText="1"/>
    </xf>
    <xf numFmtId="0" fontId="33" fillId="0" borderId="7" xfId="10" applyFont="1" applyFill="1" applyBorder="1">
      <alignment vertical="center"/>
    </xf>
    <xf numFmtId="38" fontId="37" fillId="0" borderId="5" xfId="4" applyFont="1" applyFill="1" applyBorder="1" applyAlignment="1">
      <alignment horizontal="justify" vertical="center" wrapText="1"/>
    </xf>
    <xf numFmtId="38" fontId="33" fillId="0" borderId="0" xfId="4" applyFont="1" applyFill="1" applyBorder="1" applyAlignment="1">
      <alignment horizontal="justify" vertical="center" wrapText="1"/>
    </xf>
    <xf numFmtId="38" fontId="37" fillId="0" borderId="0" xfId="4" applyFont="1" applyFill="1" applyBorder="1" applyAlignment="1">
      <alignment horizontal="justify" vertical="center" wrapText="1"/>
    </xf>
    <xf numFmtId="38" fontId="33" fillId="0" borderId="0" xfId="4" applyFont="1" applyFill="1" applyBorder="1" applyAlignment="1">
      <alignment horizontal="right" vertical="top" wrapText="1"/>
    </xf>
    <xf numFmtId="0" fontId="42" fillId="0" borderId="0" xfId="10" applyFont="1" applyFill="1">
      <alignment vertical="center"/>
    </xf>
    <xf numFmtId="0" fontId="38" fillId="0" borderId="0" xfId="10" applyFont="1" applyFill="1" applyBorder="1" applyAlignment="1">
      <alignment horizontal="right"/>
    </xf>
    <xf numFmtId="0" fontId="33" fillId="0" borderId="9" xfId="10" applyFont="1" applyFill="1" applyBorder="1" applyAlignment="1">
      <alignment horizontal="center" vertical="center"/>
    </xf>
    <xf numFmtId="0" fontId="33" fillId="0" borderId="16" xfId="10" applyFont="1" applyFill="1" applyBorder="1" applyAlignment="1">
      <alignment horizontal="center" vertical="center"/>
    </xf>
    <xf numFmtId="0" fontId="33" fillId="0" borderId="5" xfId="10" applyFont="1" applyFill="1" applyBorder="1" applyAlignment="1">
      <alignment vertical="center"/>
    </xf>
    <xf numFmtId="3" fontId="33" fillId="0" borderId="0" xfId="10" applyNumberFormat="1" applyFont="1" applyFill="1" applyBorder="1" applyAlignment="1">
      <alignment vertical="center"/>
    </xf>
    <xf numFmtId="0" fontId="42" fillId="0" borderId="0" xfId="10" applyFont="1" applyFill="1" applyBorder="1">
      <alignment vertical="center"/>
    </xf>
    <xf numFmtId="0" fontId="37" fillId="0" borderId="17" xfId="10" applyFont="1" applyFill="1" applyBorder="1" applyAlignment="1">
      <alignment horizontal="center" vertical="center" wrapText="1"/>
    </xf>
    <xf numFmtId="0" fontId="37" fillId="0" borderId="16" xfId="10" applyFont="1" applyFill="1" applyBorder="1" applyAlignment="1">
      <alignment horizontal="center" vertical="center" wrapText="1"/>
    </xf>
    <xf numFmtId="38" fontId="54" fillId="0" borderId="1" xfId="4" applyFont="1" applyFill="1" applyBorder="1" applyAlignment="1">
      <alignment horizontal="right" vertical="center"/>
    </xf>
    <xf numFmtId="182" fontId="33" fillId="0" borderId="18" xfId="4" applyNumberFormat="1" applyFont="1" applyFill="1" applyBorder="1" applyAlignment="1">
      <alignment vertical="center" wrapText="1"/>
    </xf>
    <xf numFmtId="0" fontId="37" fillId="0" borderId="0" xfId="10" applyFont="1" applyFill="1" applyBorder="1" applyAlignment="1">
      <alignment horizontal="center" vertical="center" wrapText="1"/>
    </xf>
    <xf numFmtId="186" fontId="33" fillId="0" borderId="1" xfId="4" applyNumberFormat="1" applyFont="1" applyFill="1" applyBorder="1" applyAlignment="1">
      <alignment horizontal="right" vertical="center" wrapText="1"/>
    </xf>
    <xf numFmtId="186" fontId="33" fillId="0" borderId="91" xfId="4" applyNumberFormat="1" applyFont="1" applyFill="1" applyBorder="1" applyAlignment="1">
      <alignment horizontal="right" vertical="center" wrapText="1"/>
    </xf>
    <xf numFmtId="186" fontId="33" fillId="0" borderId="2" xfId="4" applyNumberFormat="1" applyFont="1" applyFill="1" applyBorder="1" applyAlignment="1">
      <alignment horizontal="right" vertical="center" wrapText="1"/>
    </xf>
    <xf numFmtId="38" fontId="38" fillId="0" borderId="0" xfId="4" applyFont="1" applyFill="1" applyBorder="1" applyAlignment="1">
      <alignment vertical="top"/>
    </xf>
    <xf numFmtId="186" fontId="34" fillId="0" borderId="17" xfId="4" applyNumberFormat="1" applyFont="1" applyFill="1" applyBorder="1" applyAlignment="1">
      <alignment horizontal="right" vertical="center" wrapText="1"/>
    </xf>
    <xf numFmtId="186" fontId="34" fillId="0" borderId="29" xfId="4" applyNumberFormat="1" applyFont="1" applyFill="1" applyBorder="1" applyAlignment="1">
      <alignment horizontal="right" vertical="center" wrapText="1"/>
    </xf>
    <xf numFmtId="0" fontId="38" fillId="0" borderId="11" xfId="10" applyFont="1" applyFill="1" applyBorder="1" applyAlignment="1">
      <alignment horizontal="right" vertical="center"/>
    </xf>
    <xf numFmtId="0" fontId="37" fillId="0" borderId="5" xfId="10" applyFont="1" applyFill="1" applyBorder="1" applyAlignment="1">
      <alignment vertical="center" wrapText="1"/>
    </xf>
    <xf numFmtId="0" fontId="38" fillId="0" borderId="17" xfId="10" applyFont="1" applyFill="1" applyBorder="1">
      <alignment vertical="center"/>
    </xf>
    <xf numFmtId="0" fontId="38" fillId="0" borderId="0" xfId="10" applyFont="1" applyFill="1" applyBorder="1">
      <alignment vertical="center"/>
    </xf>
    <xf numFmtId="0" fontId="38" fillId="0" borderId="0" xfId="10" applyFont="1" applyFill="1" applyAlignment="1">
      <alignment horizontal="left"/>
    </xf>
    <xf numFmtId="182" fontId="33" fillId="0" borderId="1" xfId="4" applyNumberFormat="1" applyFont="1" applyFill="1" applyBorder="1" applyAlignment="1">
      <alignment horizontal="right" vertical="center" wrapText="1"/>
    </xf>
    <xf numFmtId="182" fontId="33" fillId="0" borderId="14" xfId="4" applyNumberFormat="1" applyFont="1" applyFill="1" applyBorder="1" applyAlignment="1">
      <alignment horizontal="right" vertical="center" wrapText="1"/>
    </xf>
    <xf numFmtId="182" fontId="34" fillId="0" borderId="28" xfId="4" applyNumberFormat="1" applyFont="1" applyFill="1" applyBorder="1" applyAlignment="1">
      <alignment horizontal="right" vertical="center" wrapText="1"/>
    </xf>
    <xf numFmtId="0" fontId="42" fillId="0" borderId="0" xfId="10" applyFont="1" applyFill="1" applyAlignment="1">
      <alignment horizontal="left" vertical="center"/>
    </xf>
    <xf numFmtId="0" fontId="42" fillId="0" borderId="0" xfId="10" applyFont="1" applyFill="1" applyAlignment="1">
      <alignment horizontal="center" vertical="center"/>
    </xf>
    <xf numFmtId="0" fontId="35" fillId="0" borderId="7" xfId="10" applyFont="1" applyFill="1" applyBorder="1" applyAlignment="1">
      <alignment horizontal="center" vertical="center"/>
    </xf>
    <xf numFmtId="0" fontId="35" fillId="0" borderId="75" xfId="10" applyFont="1" applyFill="1" applyBorder="1" applyAlignment="1">
      <alignment horizontal="center" vertical="center"/>
    </xf>
    <xf numFmtId="0" fontId="33" fillId="0" borderId="80" xfId="10" applyFont="1" applyFill="1" applyBorder="1" applyAlignment="1">
      <alignment horizontal="center" vertical="center"/>
    </xf>
    <xf numFmtId="182" fontId="33" fillId="0" borderId="5" xfId="4" applyNumberFormat="1" applyFont="1" applyFill="1" applyBorder="1" applyAlignment="1">
      <alignment horizontal="right" vertical="center" wrapText="1"/>
    </xf>
    <xf numFmtId="182" fontId="33" fillId="0" borderId="26" xfId="4" applyNumberFormat="1" applyFont="1" applyFill="1" applyBorder="1" applyAlignment="1">
      <alignment horizontal="right" vertical="center" wrapText="1"/>
    </xf>
    <xf numFmtId="182" fontId="33" fillId="0" borderId="22" xfId="4" applyNumberFormat="1" applyFont="1" applyFill="1" applyBorder="1" applyAlignment="1">
      <alignment horizontal="right" vertical="center" wrapText="1"/>
    </xf>
    <xf numFmtId="182" fontId="33" fillId="0" borderId="13" xfId="4" applyNumberFormat="1" applyFont="1" applyFill="1" applyBorder="1" applyAlignment="1">
      <alignment horizontal="right" vertical="center" wrapText="1"/>
    </xf>
    <xf numFmtId="182" fontId="33" fillId="0" borderId="62" xfId="4" applyNumberFormat="1" applyFont="1" applyFill="1" applyBorder="1" applyAlignment="1">
      <alignment horizontal="right" vertical="center" wrapText="1"/>
    </xf>
    <xf numFmtId="182" fontId="33" fillId="0" borderId="24" xfId="4" applyNumberFormat="1" applyFont="1" applyFill="1" applyBorder="1" applyAlignment="1">
      <alignment horizontal="right" vertical="center" wrapText="1"/>
    </xf>
    <xf numFmtId="182" fontId="34" fillId="0" borderId="33" xfId="4" applyNumberFormat="1" applyFont="1" applyFill="1" applyBorder="1" applyAlignment="1">
      <alignment horizontal="right" vertical="center" wrapText="1"/>
    </xf>
    <xf numFmtId="182" fontId="34" fillId="0" borderId="61" xfId="4" applyNumberFormat="1" applyFont="1" applyFill="1" applyBorder="1" applyAlignment="1">
      <alignment horizontal="right" vertical="center" wrapText="1"/>
    </xf>
    <xf numFmtId="182" fontId="34" fillId="0" borderId="67" xfId="4" applyNumberFormat="1" applyFont="1" applyFill="1" applyBorder="1" applyAlignment="1">
      <alignment horizontal="right" vertical="center" wrapText="1"/>
    </xf>
    <xf numFmtId="38" fontId="33" fillId="0" borderId="0" xfId="4" applyFont="1" applyFill="1" applyBorder="1" applyAlignment="1">
      <alignment vertical="center" wrapText="1"/>
    </xf>
    <xf numFmtId="38" fontId="42" fillId="0" borderId="0" xfId="4" applyFont="1" applyFill="1">
      <alignment vertical="center"/>
    </xf>
    <xf numFmtId="0" fontId="42" fillId="0" borderId="0" xfId="11" applyFont="1" applyFill="1">
      <alignment vertical="center"/>
    </xf>
    <xf numFmtId="0" fontId="33" fillId="0" borderId="0" xfId="11" applyFont="1" applyFill="1">
      <alignment vertical="center"/>
    </xf>
    <xf numFmtId="38" fontId="38" fillId="0" borderId="3" xfId="4" applyFont="1" applyFill="1" applyBorder="1" applyAlignment="1">
      <alignment horizontal="right" vertical="center"/>
    </xf>
    <xf numFmtId="0" fontId="33" fillId="0" borderId="5" xfId="11" applyFont="1" applyFill="1" applyBorder="1">
      <alignment vertical="center"/>
    </xf>
    <xf numFmtId="0" fontId="33" fillId="0" borderId="0" xfId="11" applyFont="1" applyFill="1" applyBorder="1">
      <alignment vertical="center"/>
    </xf>
    <xf numFmtId="38" fontId="38" fillId="0" borderId="1" xfId="4" applyFont="1" applyFill="1" applyBorder="1">
      <alignment vertical="center"/>
    </xf>
    <xf numFmtId="38" fontId="54" fillId="0" borderId="15" xfId="4" applyFont="1" applyFill="1" applyBorder="1" applyAlignment="1">
      <alignment horizontal="right" vertical="center"/>
    </xf>
    <xf numFmtId="182" fontId="33" fillId="0" borderId="50" xfId="4" applyNumberFormat="1" applyFont="1" applyFill="1" applyBorder="1" applyAlignment="1">
      <alignment vertical="center" wrapText="1"/>
    </xf>
    <xf numFmtId="182" fontId="33" fillId="0" borderId="65" xfId="4" applyNumberFormat="1" applyFont="1" applyFill="1" applyBorder="1" applyAlignment="1">
      <alignment vertical="center" wrapText="1"/>
    </xf>
    <xf numFmtId="38" fontId="33" fillId="0" borderId="0" xfId="11" applyNumberFormat="1" applyFont="1" applyFill="1">
      <alignment vertical="center"/>
    </xf>
    <xf numFmtId="182" fontId="37" fillId="0" borderId="5" xfId="4" applyNumberFormat="1" applyFont="1" applyFill="1" applyBorder="1" applyAlignment="1">
      <alignment horizontal="right" vertical="center" wrapText="1"/>
    </xf>
    <xf numFmtId="182" fontId="37" fillId="0" borderId="22" xfId="4" applyNumberFormat="1" applyFont="1" applyFill="1" applyBorder="1" applyAlignment="1">
      <alignment horizontal="right" vertical="center" wrapText="1"/>
    </xf>
    <xf numFmtId="182" fontId="37" fillId="0" borderId="50" xfId="4" applyNumberFormat="1" applyFont="1" applyFill="1" applyBorder="1" applyAlignment="1">
      <alignment horizontal="right" vertical="center" wrapText="1"/>
    </xf>
    <xf numFmtId="182" fontId="37" fillId="0" borderId="65" xfId="4" applyNumberFormat="1" applyFont="1" applyFill="1" applyBorder="1" applyAlignment="1">
      <alignment horizontal="right" vertical="center" wrapText="1"/>
    </xf>
    <xf numFmtId="182" fontId="51" fillId="0" borderId="33" xfId="4" applyNumberFormat="1" applyFont="1" applyFill="1" applyBorder="1" applyAlignment="1">
      <alignment horizontal="right" vertical="center" wrapText="1"/>
    </xf>
    <xf numFmtId="182" fontId="51" fillId="0" borderId="67" xfId="4" applyNumberFormat="1" applyFont="1" applyFill="1" applyBorder="1" applyAlignment="1">
      <alignment horizontal="right" vertical="center" wrapText="1"/>
    </xf>
    <xf numFmtId="38" fontId="37" fillId="0" borderId="0" xfId="4" applyFont="1" applyFill="1" applyBorder="1" applyAlignment="1">
      <alignment vertical="top" wrapText="1"/>
    </xf>
    <xf numFmtId="38" fontId="37" fillId="0" borderId="0" xfId="4" applyFont="1" applyFill="1" applyBorder="1" applyAlignment="1">
      <alignment horizontal="justify" vertical="top" wrapText="1"/>
    </xf>
    <xf numFmtId="38" fontId="37" fillId="0" borderId="0" xfId="4" applyFont="1" applyFill="1" applyBorder="1" applyAlignment="1">
      <alignment horizontal="center" vertical="top" wrapText="1"/>
    </xf>
    <xf numFmtId="182" fontId="37" fillId="0" borderId="5" xfId="4" applyNumberFormat="1" applyFont="1" applyFill="1" applyBorder="1" applyAlignment="1">
      <alignment vertical="center" wrapText="1"/>
    </xf>
    <xf numFmtId="182" fontId="37" fillId="0" borderId="50" xfId="4" applyNumberFormat="1" applyFont="1" applyFill="1" applyBorder="1" applyAlignment="1">
      <alignment vertical="center" wrapText="1"/>
    </xf>
    <xf numFmtId="38" fontId="38" fillId="0" borderId="0" xfId="4" applyFont="1" applyFill="1" applyBorder="1" applyAlignment="1">
      <alignment horizontal="left" vertical="center"/>
    </xf>
    <xf numFmtId="182" fontId="51" fillId="0" borderId="33" xfId="4" applyNumberFormat="1" applyFont="1" applyFill="1" applyBorder="1" applyAlignment="1">
      <alignment vertical="center" wrapText="1"/>
    </xf>
    <xf numFmtId="38" fontId="51" fillId="0" borderId="0" xfId="4" applyFont="1" applyFill="1" applyBorder="1" applyAlignment="1">
      <alignment horizontal="center" vertical="center" wrapText="1"/>
    </xf>
    <xf numFmtId="182" fontId="51" fillId="0" borderId="0" xfId="4" applyNumberFormat="1" applyFont="1" applyFill="1" applyBorder="1" applyAlignment="1">
      <alignment vertical="center"/>
    </xf>
    <xf numFmtId="182" fontId="51" fillId="0" borderId="0" xfId="4" applyNumberFormat="1" applyFont="1" applyFill="1" applyBorder="1" applyAlignment="1">
      <alignment horizontal="right" vertical="center"/>
    </xf>
    <xf numFmtId="38" fontId="52" fillId="0" borderId="0" xfId="4" applyFont="1" applyFill="1">
      <alignment vertical="center"/>
    </xf>
    <xf numFmtId="38" fontId="38" fillId="0" borderId="0" xfId="4" applyFont="1" applyFill="1" applyBorder="1" applyAlignment="1">
      <alignment horizontal="right"/>
    </xf>
    <xf numFmtId="186" fontId="33" fillId="0" borderId="14" xfId="4" applyNumberFormat="1" applyFont="1" applyFill="1" applyBorder="1" applyAlignment="1">
      <alignment vertical="center" wrapText="1"/>
    </xf>
    <xf numFmtId="186" fontId="33" fillId="0" borderId="14" xfId="11" applyNumberFormat="1" applyFont="1" applyFill="1" applyBorder="1" applyAlignment="1">
      <alignment vertical="center" wrapText="1"/>
    </xf>
    <xf numFmtId="38" fontId="33" fillId="0" borderId="0" xfId="11" applyNumberFormat="1" applyFont="1" applyFill="1" applyBorder="1">
      <alignment vertical="center"/>
    </xf>
    <xf numFmtId="186" fontId="33" fillId="0" borderId="1" xfId="4" applyNumberFormat="1" applyFont="1" applyFill="1" applyBorder="1" applyAlignment="1">
      <alignment vertical="center" wrapText="1"/>
    </xf>
    <xf numFmtId="186" fontId="33" fillId="0" borderId="1" xfId="11" applyNumberFormat="1" applyFont="1" applyFill="1" applyBorder="1" applyAlignment="1">
      <alignment vertical="center" wrapText="1"/>
    </xf>
    <xf numFmtId="186" fontId="34" fillId="0" borderId="28" xfId="4" applyNumberFormat="1" applyFont="1" applyFill="1" applyBorder="1" applyAlignment="1">
      <alignment vertical="center" wrapText="1"/>
    </xf>
    <xf numFmtId="186" fontId="34" fillId="0" borderId="28" xfId="11" applyNumberFormat="1" applyFont="1" applyFill="1" applyBorder="1" applyAlignment="1">
      <alignment vertical="center" wrapText="1"/>
    </xf>
    <xf numFmtId="38" fontId="33" fillId="0" borderId="5" xfId="4" applyFont="1" applyFill="1" applyBorder="1" applyAlignment="1">
      <alignment vertical="center"/>
    </xf>
    <xf numFmtId="186" fontId="33" fillId="0" borderId="18" xfId="4" applyNumberFormat="1" applyFont="1" applyFill="1" applyBorder="1" applyAlignment="1">
      <alignment vertical="center" wrapText="1"/>
    </xf>
    <xf numFmtId="186" fontId="33" fillId="0" borderId="13" xfId="11" applyNumberFormat="1" applyFont="1" applyFill="1" applyBorder="1" applyAlignment="1">
      <alignment vertical="center" wrapText="1"/>
    </xf>
    <xf numFmtId="3" fontId="33" fillId="0" borderId="5" xfId="11" applyNumberFormat="1" applyFont="1" applyFill="1" applyBorder="1" applyAlignment="1">
      <alignment vertical="center"/>
    </xf>
    <xf numFmtId="186" fontId="33" fillId="0" borderId="2" xfId="4" applyNumberFormat="1" applyFont="1" applyFill="1" applyBorder="1" applyAlignment="1">
      <alignment vertical="center" wrapText="1"/>
    </xf>
    <xf numFmtId="186" fontId="33" fillId="0" borderId="5" xfId="11" applyNumberFormat="1" applyFont="1" applyFill="1" applyBorder="1" applyAlignment="1">
      <alignment vertical="center" wrapText="1"/>
    </xf>
    <xf numFmtId="186" fontId="34" fillId="0" borderId="63" xfId="4" applyNumberFormat="1" applyFont="1" applyFill="1" applyBorder="1" applyAlignment="1">
      <alignment vertical="center" wrapText="1"/>
    </xf>
    <xf numFmtId="186" fontId="34" fillId="0" borderId="33" xfId="11" applyNumberFormat="1" applyFont="1" applyFill="1" applyBorder="1" applyAlignment="1">
      <alignment vertical="center" wrapText="1"/>
    </xf>
    <xf numFmtId="3" fontId="34" fillId="0" borderId="5" xfId="11" applyNumberFormat="1" applyFont="1" applyFill="1" applyBorder="1" applyAlignment="1">
      <alignment vertical="center"/>
    </xf>
    <xf numFmtId="38" fontId="34" fillId="0" borderId="0" xfId="4" applyFont="1" applyFill="1" applyBorder="1" applyAlignment="1">
      <alignment horizontal="center" vertical="center"/>
    </xf>
    <xf numFmtId="3" fontId="34" fillId="0" borderId="0" xfId="11" applyNumberFormat="1" applyFont="1" applyFill="1" applyBorder="1" applyAlignment="1">
      <alignment vertical="center"/>
    </xf>
    <xf numFmtId="3" fontId="34" fillId="0" borderId="0" xfId="11" applyNumberFormat="1" applyFont="1" applyFill="1" applyBorder="1" applyAlignment="1">
      <alignment horizontal="right" vertical="center"/>
    </xf>
    <xf numFmtId="0" fontId="52" fillId="0" borderId="0" xfId="23" applyFont="1" applyFill="1" applyAlignment="1">
      <alignment horizontal="left" vertical="center"/>
    </xf>
    <xf numFmtId="0" fontId="33" fillId="0" borderId="0" xfId="23" applyFont="1" applyFill="1">
      <alignment vertical="center"/>
    </xf>
    <xf numFmtId="0" fontId="33" fillId="0" borderId="0" xfId="7" applyFont="1" applyFill="1" applyAlignment="1">
      <alignment horizontal="left" vertical="center" wrapText="1"/>
    </xf>
    <xf numFmtId="0" fontId="42" fillId="0" borderId="0" xfId="23" applyFont="1" applyFill="1">
      <alignment vertical="center"/>
    </xf>
    <xf numFmtId="0" fontId="45" fillId="0" borderId="0" xfId="23" applyFont="1" applyFill="1" applyAlignment="1">
      <alignment vertical="center" shrinkToFit="1"/>
    </xf>
    <xf numFmtId="0" fontId="33" fillId="0" borderId="0" xfId="23" applyFont="1" applyFill="1" applyAlignment="1">
      <alignment vertical="center" shrinkToFit="1"/>
    </xf>
    <xf numFmtId="0" fontId="33" fillId="0" borderId="16" xfId="23" applyFont="1" applyFill="1" applyBorder="1" applyAlignment="1">
      <alignment horizontal="center" vertical="center"/>
    </xf>
    <xf numFmtId="0" fontId="33" fillId="0" borderId="9" xfId="23" applyFont="1" applyFill="1" applyBorder="1" applyAlignment="1">
      <alignment horizontal="center" vertical="center"/>
    </xf>
    <xf numFmtId="0" fontId="33" fillId="0" borderId="9" xfId="23" applyFont="1" applyFill="1" applyBorder="1" applyAlignment="1">
      <alignment horizontal="center" vertical="center" shrinkToFit="1"/>
    </xf>
    <xf numFmtId="0" fontId="33" fillId="0" borderId="7" xfId="23" applyFont="1" applyFill="1" applyBorder="1" applyAlignment="1">
      <alignment horizontal="center" vertical="center" shrinkToFit="1"/>
    </xf>
    <xf numFmtId="0" fontId="33" fillId="0" borderId="13" xfId="23" applyFont="1" applyFill="1" applyBorder="1" applyAlignment="1">
      <alignment horizontal="center" vertical="center"/>
    </xf>
    <xf numFmtId="201" fontId="33" fillId="0" borderId="14" xfId="23" applyNumberFormat="1" applyFont="1" applyFill="1" applyBorder="1" applyAlignment="1">
      <alignment horizontal="center" vertical="center"/>
    </xf>
    <xf numFmtId="0" fontId="33" fillId="0" borderId="14" xfId="23" applyFont="1" applyFill="1" applyBorder="1" applyAlignment="1">
      <alignment horizontal="center" vertical="center"/>
    </xf>
    <xf numFmtId="0" fontId="33" fillId="0" borderId="19" xfId="23" applyFont="1" applyFill="1" applyBorder="1" applyAlignment="1">
      <alignment horizontal="center" vertical="center"/>
    </xf>
    <xf numFmtId="0" fontId="33" fillId="0" borderId="30" xfId="23" applyFont="1" applyFill="1" applyBorder="1" applyAlignment="1">
      <alignment horizontal="center" vertical="center"/>
    </xf>
    <xf numFmtId="201" fontId="33" fillId="0" borderId="44" xfId="23" applyNumberFormat="1" applyFont="1" applyFill="1" applyBorder="1" applyAlignment="1">
      <alignment horizontal="center" vertical="center"/>
    </xf>
    <xf numFmtId="0" fontId="33" fillId="0" borderId="44" xfId="23" applyFont="1" applyFill="1" applyBorder="1" applyAlignment="1">
      <alignment horizontal="center" vertical="center"/>
    </xf>
    <xf numFmtId="0" fontId="33" fillId="0" borderId="31" xfId="23" applyFont="1" applyFill="1" applyBorder="1" applyAlignment="1">
      <alignment horizontal="center" vertical="center"/>
    </xf>
    <xf numFmtId="0" fontId="33" fillId="0" borderId="33" xfId="23" applyFont="1" applyFill="1" applyBorder="1" applyAlignment="1">
      <alignment horizontal="center" vertical="center" wrapText="1"/>
    </xf>
    <xf numFmtId="201" fontId="33" fillId="0" borderId="28" xfId="23" applyNumberFormat="1" applyFont="1" applyFill="1" applyBorder="1" applyAlignment="1">
      <alignment horizontal="center" vertical="center"/>
    </xf>
    <xf numFmtId="0" fontId="33" fillId="0" borderId="28" xfId="23" applyFont="1" applyFill="1" applyBorder="1" applyAlignment="1">
      <alignment horizontal="center" vertical="center"/>
    </xf>
    <xf numFmtId="0" fontId="33" fillId="0" borderId="34" xfId="23" applyFont="1" applyFill="1" applyBorder="1" applyAlignment="1">
      <alignment horizontal="center" vertical="center"/>
    </xf>
    <xf numFmtId="0" fontId="33" fillId="0" borderId="0" xfId="23" applyFont="1" applyFill="1" applyBorder="1" applyAlignment="1">
      <alignment horizontal="center" vertical="center"/>
    </xf>
    <xf numFmtId="201" fontId="33" fillId="0" borderId="14" xfId="23" applyNumberFormat="1" applyFont="1" applyFill="1" applyBorder="1" applyAlignment="1">
      <alignment horizontal="center" vertical="center" shrinkToFit="1"/>
    </xf>
    <xf numFmtId="201" fontId="33" fillId="0" borderId="44" xfId="23" applyNumberFormat="1" applyFont="1" applyFill="1" applyBorder="1" applyAlignment="1">
      <alignment horizontal="center" vertical="center" shrinkToFit="1"/>
    </xf>
    <xf numFmtId="201" fontId="33" fillId="0" borderId="28" xfId="23" applyNumberFormat="1" applyFont="1" applyFill="1" applyBorder="1" applyAlignment="1">
      <alignment horizontal="center" vertical="center" shrinkToFit="1"/>
    </xf>
    <xf numFmtId="0" fontId="33" fillId="0" borderId="0" xfId="23" applyFont="1" applyFill="1" applyBorder="1" applyAlignment="1">
      <alignment horizontal="left" vertical="center"/>
    </xf>
    <xf numFmtId="0" fontId="33" fillId="0" borderId="0" xfId="23" applyFont="1" applyFill="1" applyBorder="1" applyAlignment="1">
      <alignment vertical="center"/>
    </xf>
    <xf numFmtId="0" fontId="33" fillId="0" borderId="5" xfId="23" applyFont="1" applyFill="1" applyBorder="1" applyAlignment="1">
      <alignment horizontal="center" vertical="center" shrinkToFit="1"/>
    </xf>
    <xf numFmtId="1" fontId="33" fillId="0" borderId="14" xfId="23" applyNumberFormat="1" applyFont="1" applyFill="1" applyBorder="1" applyAlignment="1">
      <alignment horizontal="center" vertical="center" shrinkToFit="1"/>
    </xf>
    <xf numFmtId="201" fontId="33" fillId="0" borderId="5" xfId="23" applyNumberFormat="1" applyFont="1" applyFill="1" applyBorder="1" applyAlignment="1">
      <alignment horizontal="center" vertical="center" shrinkToFit="1"/>
    </xf>
    <xf numFmtId="0" fontId="33" fillId="0" borderId="30" xfId="23" applyFont="1" applyFill="1" applyBorder="1" applyAlignment="1">
      <alignment horizontal="center" vertical="center" wrapText="1"/>
    </xf>
    <xf numFmtId="1" fontId="33" fillId="0" borderId="44" xfId="23" applyNumberFormat="1" applyFont="1" applyFill="1" applyBorder="1" applyAlignment="1">
      <alignment horizontal="center" vertical="center" shrinkToFit="1"/>
    </xf>
    <xf numFmtId="1" fontId="33" fillId="0" borderId="44" xfId="23" applyNumberFormat="1" applyFont="1" applyFill="1" applyBorder="1" applyAlignment="1">
      <alignment horizontal="center" vertical="center"/>
    </xf>
    <xf numFmtId="0" fontId="33" fillId="0" borderId="17" xfId="23" applyFont="1" applyFill="1" applyBorder="1" applyAlignment="1">
      <alignment horizontal="center" vertical="center"/>
    </xf>
    <xf numFmtId="1" fontId="33" fillId="0" borderId="4" xfId="23" applyNumberFormat="1" applyFont="1" applyFill="1" applyBorder="1" applyAlignment="1">
      <alignment horizontal="center" vertical="center" shrinkToFit="1"/>
    </xf>
    <xf numFmtId="201" fontId="33" fillId="0" borderId="4" xfId="23" applyNumberFormat="1" applyFont="1" applyFill="1" applyBorder="1" applyAlignment="1">
      <alignment horizontal="center" vertical="center" shrinkToFit="1"/>
    </xf>
    <xf numFmtId="0" fontId="33" fillId="0" borderId="0" xfId="25" applyFont="1" applyFill="1" applyAlignment="1">
      <alignment vertical="center"/>
    </xf>
    <xf numFmtId="0" fontId="42" fillId="0" borderId="0" xfId="25" applyFont="1" applyFill="1" applyBorder="1" applyAlignment="1">
      <alignment vertical="center"/>
    </xf>
    <xf numFmtId="0" fontId="42" fillId="0" borderId="0" xfId="7" applyFont="1" applyFill="1" applyBorder="1" applyAlignment="1">
      <alignment vertical="center"/>
    </xf>
    <xf numFmtId="0" fontId="33" fillId="0" borderId="10" xfId="25" applyFont="1" applyFill="1" applyBorder="1" applyAlignment="1">
      <alignment horizontal="center" vertical="center" wrapText="1"/>
    </xf>
    <xf numFmtId="0" fontId="33" fillId="0" borderId="30" xfId="25" applyFont="1" applyFill="1" applyBorder="1" applyAlignment="1">
      <alignment horizontal="center" vertical="center" wrapText="1"/>
    </xf>
    <xf numFmtId="191" fontId="33" fillId="0" borderId="44" xfId="25" applyNumberFormat="1" applyFont="1" applyFill="1" applyBorder="1" applyAlignment="1">
      <alignment horizontal="center" vertical="center" wrapText="1"/>
    </xf>
    <xf numFmtId="186" fontId="33" fillId="0" borderId="44" xfId="25" applyNumberFormat="1" applyFont="1" applyFill="1" applyBorder="1" applyAlignment="1">
      <alignment horizontal="right" vertical="center" wrapText="1"/>
    </xf>
    <xf numFmtId="38" fontId="33" fillId="0" borderId="44" xfId="5" applyFont="1" applyFill="1" applyBorder="1" applyAlignment="1">
      <alignment horizontal="right" vertical="center" wrapText="1"/>
    </xf>
    <xf numFmtId="186" fontId="33" fillId="0" borderId="44" xfId="3" applyNumberFormat="1" applyFont="1" applyFill="1" applyBorder="1" applyAlignment="1">
      <alignment horizontal="right" vertical="center" wrapText="1"/>
    </xf>
    <xf numFmtId="186" fontId="33" fillId="0" borderId="45" xfId="3" applyNumberFormat="1" applyFont="1" applyFill="1" applyBorder="1" applyAlignment="1">
      <alignment horizontal="right" vertical="center" wrapText="1"/>
    </xf>
    <xf numFmtId="0" fontId="33" fillId="0" borderId="30" xfId="25" applyFont="1" applyFill="1" applyBorder="1" applyAlignment="1">
      <alignment horizontal="center" vertical="center"/>
    </xf>
    <xf numFmtId="0" fontId="33" fillId="0" borderId="0" xfId="25" applyFont="1" applyFill="1" applyBorder="1" applyAlignment="1">
      <alignment vertical="center"/>
    </xf>
    <xf numFmtId="0" fontId="33" fillId="0" borderId="13" xfId="25" applyFont="1" applyFill="1" applyBorder="1" applyAlignment="1">
      <alignment horizontal="center" vertical="center"/>
    </xf>
    <xf numFmtId="191" fontId="33" fillId="0" borderId="14" xfId="25" applyNumberFormat="1" applyFont="1" applyFill="1" applyBorder="1" applyAlignment="1">
      <alignment horizontal="center" vertical="center" wrapText="1"/>
    </xf>
    <xf numFmtId="186" fontId="33" fillId="0" borderId="14" xfId="25" applyNumberFormat="1" applyFont="1" applyFill="1" applyBorder="1" applyAlignment="1">
      <alignment horizontal="right" vertical="center" wrapText="1"/>
    </xf>
    <xf numFmtId="186" fontId="33" fillId="0" borderId="14" xfId="3" applyNumberFormat="1" applyFont="1" applyFill="1" applyBorder="1" applyAlignment="1">
      <alignment horizontal="right" vertical="center" wrapText="1"/>
    </xf>
    <xf numFmtId="186" fontId="33" fillId="0" borderId="18" xfId="3" applyNumberFormat="1" applyFont="1" applyFill="1" applyBorder="1" applyAlignment="1">
      <alignment horizontal="right" vertical="center" wrapText="1"/>
    </xf>
    <xf numFmtId="0" fontId="33" fillId="0" borderId="50" xfId="25" applyFont="1" applyFill="1" applyBorder="1" applyAlignment="1">
      <alignment horizontal="center" vertical="center" wrapText="1"/>
    </xf>
    <xf numFmtId="191" fontId="33" fillId="0" borderId="15" xfId="25" applyNumberFormat="1" applyFont="1" applyFill="1" applyBorder="1" applyAlignment="1">
      <alignment horizontal="center" vertical="center" wrapText="1"/>
    </xf>
    <xf numFmtId="186" fontId="33" fillId="0" borderId="15" xfId="25" applyNumberFormat="1" applyFont="1" applyFill="1" applyBorder="1" applyAlignment="1">
      <alignment horizontal="right" vertical="center" wrapText="1"/>
    </xf>
    <xf numFmtId="186" fontId="33" fillId="0" borderId="15" xfId="3" applyNumberFormat="1" applyFont="1" applyFill="1" applyBorder="1" applyAlignment="1">
      <alignment horizontal="right" vertical="center" wrapText="1"/>
    </xf>
    <xf numFmtId="186" fontId="33" fillId="0" borderId="60" xfId="3" applyNumberFormat="1" applyFont="1" applyFill="1" applyBorder="1" applyAlignment="1">
      <alignment horizontal="right" vertical="center" wrapText="1"/>
    </xf>
    <xf numFmtId="0" fontId="33" fillId="0" borderId="16" xfId="25" applyFont="1" applyFill="1" applyBorder="1" applyAlignment="1">
      <alignment horizontal="center" vertical="center" wrapText="1"/>
    </xf>
    <xf numFmtId="0" fontId="33" fillId="0" borderId="9" xfId="25" applyFont="1" applyFill="1" applyBorder="1" applyAlignment="1">
      <alignment horizontal="center" vertical="center" wrapText="1"/>
    </xf>
    <xf numFmtId="186" fontId="33" fillId="0" borderId="9" xfId="3" applyNumberFormat="1" applyFont="1" applyFill="1" applyBorder="1" applyAlignment="1">
      <alignment horizontal="right" vertical="center" wrapText="1"/>
    </xf>
    <xf numFmtId="186" fontId="33" fillId="0" borderId="8" xfId="3" applyNumberFormat="1" applyFont="1" applyFill="1" applyBorder="1" applyAlignment="1">
      <alignment horizontal="right" vertical="center" wrapText="1"/>
    </xf>
    <xf numFmtId="0" fontId="33" fillId="0" borderId="17" xfId="25" applyFont="1" applyFill="1" applyBorder="1" applyAlignment="1">
      <alignment horizontal="center" vertical="center" wrapText="1"/>
    </xf>
    <xf numFmtId="0" fontId="33" fillId="0" borderId="4" xfId="25" applyFont="1" applyFill="1" applyBorder="1" applyAlignment="1">
      <alignment horizontal="center" vertical="center" shrinkToFit="1"/>
    </xf>
    <xf numFmtId="186" fontId="33" fillId="0" borderId="9" xfId="3" applyNumberFormat="1" applyFont="1" applyFill="1" applyBorder="1" applyAlignment="1">
      <alignment horizontal="center" vertical="center" wrapText="1"/>
    </xf>
    <xf numFmtId="186" fontId="33" fillId="0" borderId="4" xfId="3" applyNumberFormat="1" applyFont="1" applyFill="1" applyBorder="1" applyAlignment="1">
      <alignment horizontal="right" vertical="center" wrapText="1"/>
    </xf>
    <xf numFmtId="186" fontId="33" fillId="0" borderId="10" xfId="3" applyNumberFormat="1" applyFont="1" applyFill="1" applyBorder="1" applyAlignment="1">
      <alignment horizontal="right" vertical="center" wrapText="1"/>
    </xf>
    <xf numFmtId="0" fontId="33" fillId="0" borderId="0" xfId="25" applyFont="1" applyFill="1" applyBorder="1" applyAlignment="1">
      <alignment horizontal="center" vertical="center"/>
    </xf>
    <xf numFmtId="38" fontId="33" fillId="0" borderId="0" xfId="3" applyFont="1" applyFill="1" applyBorder="1" applyAlignment="1">
      <alignment horizontal="right" vertical="center" wrapText="1"/>
    </xf>
    <xf numFmtId="0" fontId="33" fillId="0" borderId="0" xfId="25" applyFont="1" applyFill="1" applyAlignment="1">
      <alignment horizontal="center" vertical="center"/>
    </xf>
    <xf numFmtId="0" fontId="52" fillId="0" borderId="0" xfId="9" applyFont="1" applyFill="1" applyAlignment="1">
      <alignment vertical="center"/>
    </xf>
    <xf numFmtId="0" fontId="49" fillId="0" borderId="0" xfId="9" applyFont="1" applyFill="1" applyAlignment="1">
      <alignment vertical="center"/>
    </xf>
    <xf numFmtId="0" fontId="33" fillId="0" borderId="0" xfId="9" applyFont="1" applyFill="1" applyAlignment="1">
      <alignment vertical="center"/>
    </xf>
    <xf numFmtId="0" fontId="42" fillId="0" borderId="0" xfId="9" applyFont="1" applyFill="1" applyAlignment="1">
      <alignment vertical="center"/>
    </xf>
    <xf numFmtId="0" fontId="38" fillId="0" borderId="9" xfId="9" applyFont="1" applyFill="1" applyBorder="1" applyAlignment="1">
      <alignment horizontal="justify" vertical="center" shrinkToFit="1"/>
    </xf>
    <xf numFmtId="0" fontId="38" fillId="0" borderId="8" xfId="9" applyFont="1" applyFill="1" applyBorder="1" applyAlignment="1">
      <alignment horizontal="center" vertical="center" wrapText="1"/>
    </xf>
    <xf numFmtId="0" fontId="38" fillId="0" borderId="9" xfId="9" applyFont="1" applyFill="1" applyBorder="1" applyAlignment="1">
      <alignment horizontal="center" vertical="center" shrinkToFit="1"/>
    </xf>
    <xf numFmtId="186" fontId="37" fillId="0" borderId="8" xfId="9" applyNumberFormat="1" applyFont="1" applyFill="1" applyBorder="1" applyAlignment="1">
      <alignment horizontal="right" vertical="center" wrapText="1"/>
    </xf>
    <xf numFmtId="186" fontId="37" fillId="0" borderId="51" xfId="9" applyNumberFormat="1" applyFont="1" applyFill="1" applyBorder="1" applyAlignment="1">
      <alignment horizontal="right" vertical="center" wrapText="1"/>
    </xf>
    <xf numFmtId="186" fontId="37" fillId="0" borderId="15" xfId="9" applyNumberFormat="1" applyFont="1" applyFill="1" applyBorder="1" applyAlignment="1">
      <alignment horizontal="right" vertical="center" wrapText="1"/>
    </xf>
    <xf numFmtId="186" fontId="37" fillId="0" borderId="10" xfId="9" applyNumberFormat="1" applyFont="1" applyFill="1" applyBorder="1" applyAlignment="1">
      <alignment horizontal="right" vertical="center" wrapText="1"/>
    </xf>
    <xf numFmtId="0" fontId="38" fillId="0" borderId="0" xfId="9" applyFont="1" applyFill="1" applyAlignment="1">
      <alignment vertical="center" shrinkToFit="1"/>
    </xf>
    <xf numFmtId="186" fontId="37" fillId="0" borderId="60" xfId="9" applyNumberFormat="1" applyFont="1" applyFill="1" applyBorder="1" applyAlignment="1">
      <alignment horizontal="right" vertical="center" wrapText="1"/>
    </xf>
    <xf numFmtId="3" fontId="33" fillId="0" borderId="0" xfId="9" applyNumberFormat="1" applyFont="1" applyFill="1" applyAlignment="1">
      <alignment vertical="center"/>
    </xf>
    <xf numFmtId="0" fontId="38" fillId="0" borderId="7" xfId="9" applyFont="1" applyFill="1" applyBorder="1" applyAlignment="1">
      <alignment horizontal="center" vertical="center" wrapText="1"/>
    </xf>
    <xf numFmtId="0" fontId="38" fillId="0" borderId="0" xfId="9" applyFont="1" applyFill="1" applyBorder="1" applyAlignment="1">
      <alignment horizontal="justify" vertical="center" wrapText="1"/>
    </xf>
    <xf numFmtId="186" fontId="38" fillId="0" borderId="9" xfId="4" applyNumberFormat="1" applyFont="1" applyFill="1" applyBorder="1" applyAlignment="1">
      <alignment horizontal="center" vertical="center" wrapText="1"/>
    </xf>
    <xf numFmtId="0" fontId="37" fillId="0" borderId="0" xfId="9" applyFont="1" applyFill="1" applyBorder="1" applyAlignment="1">
      <alignment horizontal="right" vertical="center" wrapText="1"/>
    </xf>
    <xf numFmtId="0" fontId="37" fillId="0" borderId="0" xfId="9" applyFont="1" applyFill="1" applyBorder="1" applyAlignment="1">
      <alignment horizontal="justify" vertical="center" wrapText="1"/>
    </xf>
    <xf numFmtId="186" fontId="37" fillId="0" borderId="37" xfId="9" applyNumberFormat="1" applyFont="1" applyFill="1" applyBorder="1" applyAlignment="1">
      <alignment horizontal="right" vertical="center" wrapText="1"/>
    </xf>
    <xf numFmtId="3" fontId="37" fillId="0" borderId="0" xfId="9" applyNumberFormat="1" applyFont="1" applyFill="1" applyBorder="1" applyAlignment="1">
      <alignment horizontal="right" vertical="center" wrapText="1"/>
    </xf>
    <xf numFmtId="186" fontId="37" fillId="0" borderId="56" xfId="9" applyNumberFormat="1" applyFont="1" applyFill="1" applyBorder="1" applyAlignment="1">
      <alignment horizontal="right" vertical="center" wrapText="1"/>
    </xf>
    <xf numFmtId="186" fontId="37" fillId="0" borderId="16" xfId="9" applyNumberFormat="1" applyFont="1" applyFill="1" applyBorder="1" applyAlignment="1">
      <alignment horizontal="right" vertical="center" wrapText="1"/>
    </xf>
    <xf numFmtId="186" fontId="37" fillId="0" borderId="9" xfId="9" applyNumberFormat="1" applyFont="1" applyFill="1" applyBorder="1" applyAlignment="1">
      <alignment horizontal="center" vertical="center" wrapText="1"/>
    </xf>
    <xf numFmtId="0" fontId="33" fillId="0" borderId="0" xfId="9" applyFont="1" applyFill="1" applyBorder="1" applyAlignment="1">
      <alignment vertical="center"/>
    </xf>
    <xf numFmtId="0" fontId="44" fillId="0" borderId="0" xfId="9" applyFont="1" applyFill="1" applyBorder="1" applyAlignment="1">
      <alignment vertical="center"/>
    </xf>
    <xf numFmtId="0" fontId="33" fillId="0" borderId="20" xfId="9" applyFont="1" applyFill="1" applyBorder="1" applyAlignment="1">
      <alignment horizontal="center" vertical="center"/>
    </xf>
    <xf numFmtId="0" fontId="33" fillId="0" borderId="0" xfId="9" applyFont="1" applyFill="1" applyBorder="1" applyAlignment="1">
      <alignment horizontal="center" vertical="center"/>
    </xf>
    <xf numFmtId="0" fontId="44" fillId="0" borderId="0" xfId="9" applyFont="1" applyFill="1" applyAlignment="1">
      <alignment vertical="center"/>
    </xf>
    <xf numFmtId="0" fontId="33" fillId="0" borderId="17" xfId="9" applyFont="1" applyFill="1" applyBorder="1" applyAlignment="1">
      <alignment horizontal="center" vertical="center"/>
    </xf>
    <xf numFmtId="0" fontId="33" fillId="0" borderId="9" xfId="9" applyFont="1" applyFill="1" applyBorder="1" applyAlignment="1">
      <alignment horizontal="center" vertical="center"/>
    </xf>
    <xf numFmtId="0" fontId="33" fillId="0" borderId="6" xfId="9" applyFont="1" applyFill="1" applyBorder="1" applyAlignment="1">
      <alignment horizontal="center" vertical="center"/>
    </xf>
    <xf numFmtId="0" fontId="33" fillId="0" borderId="4" xfId="9" applyFont="1" applyFill="1" applyBorder="1" applyAlignment="1">
      <alignment horizontal="right" vertical="center"/>
    </xf>
    <xf numFmtId="0" fontId="33" fillId="0" borderId="0" xfId="9" applyFont="1" applyFill="1" applyBorder="1" applyAlignment="1">
      <alignment horizontal="right" vertical="center"/>
    </xf>
    <xf numFmtId="0" fontId="33" fillId="0" borderId="2" xfId="9" applyFont="1" applyFill="1" applyBorder="1" applyAlignment="1">
      <alignment vertical="center"/>
    </xf>
    <xf numFmtId="0" fontId="38" fillId="0" borderId="3" xfId="9" applyFont="1" applyFill="1" applyBorder="1" applyAlignment="1">
      <alignment horizontal="center" vertical="center"/>
    </xf>
    <xf numFmtId="176" fontId="33" fillId="0" borderId="20" xfId="9" applyNumberFormat="1" applyFont="1" applyFill="1" applyBorder="1" applyAlignment="1">
      <alignment vertical="center" wrapText="1"/>
    </xf>
    <xf numFmtId="176" fontId="33" fillId="0" borderId="12" xfId="9" applyNumberFormat="1" applyFont="1" applyFill="1" applyBorder="1" applyAlignment="1">
      <alignment vertical="center" wrapText="1"/>
    </xf>
    <xf numFmtId="176" fontId="33" fillId="0" borderId="11" xfId="9" applyNumberFormat="1" applyFont="1" applyFill="1" applyBorder="1" applyAlignment="1">
      <alignment horizontal="right" vertical="center" wrapText="1"/>
    </xf>
    <xf numFmtId="176" fontId="33" fillId="0" borderId="3" xfId="9" applyNumberFormat="1" applyFont="1" applyFill="1" applyBorder="1" applyAlignment="1">
      <alignment vertical="center" wrapText="1"/>
    </xf>
    <xf numFmtId="177" fontId="33" fillId="0" borderId="3" xfId="9" applyNumberFormat="1" applyFont="1" applyFill="1" applyBorder="1" applyAlignment="1">
      <alignment vertical="center" wrapText="1"/>
    </xf>
    <xf numFmtId="177" fontId="33" fillId="0" borderId="0" xfId="9" applyNumberFormat="1" applyFont="1" applyFill="1" applyBorder="1" applyAlignment="1">
      <alignment vertical="center" wrapText="1"/>
    </xf>
    <xf numFmtId="0" fontId="38" fillId="0" borderId="1" xfId="9" applyFont="1" applyFill="1" applyBorder="1" applyAlignment="1">
      <alignment horizontal="center" vertical="center"/>
    </xf>
    <xf numFmtId="176" fontId="33" fillId="0" borderId="2" xfId="9" applyNumberFormat="1" applyFont="1" applyFill="1" applyBorder="1" applyAlignment="1">
      <alignment vertical="center" wrapText="1"/>
    </xf>
    <xf numFmtId="176" fontId="33" fillId="0" borderId="0" xfId="9" applyNumberFormat="1" applyFont="1" applyFill="1" applyBorder="1" applyAlignment="1">
      <alignment vertical="center" wrapText="1"/>
    </xf>
    <xf numFmtId="176" fontId="33" fillId="0" borderId="5" xfId="9" applyNumberFormat="1" applyFont="1" applyFill="1" applyBorder="1" applyAlignment="1">
      <alignment horizontal="right" vertical="center" wrapText="1"/>
    </xf>
    <xf numFmtId="176" fontId="33" fillId="0" borderId="1" xfId="9" applyNumberFormat="1" applyFont="1" applyFill="1" applyBorder="1" applyAlignment="1">
      <alignment vertical="center" wrapText="1"/>
    </xf>
    <xf numFmtId="177" fontId="33" fillId="0" borderId="1" xfId="9" applyNumberFormat="1" applyFont="1" applyFill="1" applyBorder="1" applyAlignment="1">
      <alignment vertical="center" wrapText="1"/>
    </xf>
    <xf numFmtId="176" fontId="33" fillId="0" borderId="5" xfId="9" applyNumberFormat="1" applyFont="1" applyFill="1" applyBorder="1" applyAlignment="1">
      <alignment vertical="center" wrapText="1"/>
    </xf>
    <xf numFmtId="0" fontId="38" fillId="0" borderId="5" xfId="9" applyFont="1" applyFill="1" applyBorder="1" applyAlignment="1">
      <alignment horizontal="center" vertical="center"/>
    </xf>
    <xf numFmtId="0" fontId="38" fillId="0" borderId="14" xfId="9" applyFont="1" applyFill="1" applyBorder="1" applyAlignment="1">
      <alignment horizontal="center" vertical="center"/>
    </xf>
    <xf numFmtId="176" fontId="33" fillId="0" borderId="18" xfId="9" applyNumberFormat="1" applyFont="1" applyFill="1" applyBorder="1" applyAlignment="1">
      <alignment vertical="center" wrapText="1"/>
    </xf>
    <xf numFmtId="176" fontId="33" fillId="0" borderId="19" xfId="9" applyNumberFormat="1" applyFont="1" applyFill="1" applyBorder="1" applyAlignment="1">
      <alignment vertical="center" wrapText="1"/>
    </xf>
    <xf numFmtId="176" fontId="33" fillId="0" borderId="13" xfId="9" applyNumberFormat="1" applyFont="1" applyFill="1" applyBorder="1" applyAlignment="1">
      <alignment horizontal="right" vertical="center" wrapText="1"/>
    </xf>
    <xf numFmtId="176" fontId="33" fillId="0" borderId="14" xfId="9" applyNumberFormat="1" applyFont="1" applyFill="1" applyBorder="1" applyAlignment="1">
      <alignment vertical="center" wrapText="1"/>
    </xf>
    <xf numFmtId="177" fontId="33" fillId="0" borderId="14" xfId="9" applyNumberFormat="1" applyFont="1" applyFill="1" applyBorder="1" applyAlignment="1">
      <alignment vertical="center" wrapText="1"/>
    </xf>
    <xf numFmtId="0" fontId="33" fillId="0" borderId="4" xfId="9" applyFont="1" applyFill="1" applyBorder="1" applyAlignment="1">
      <alignment horizontal="center" vertical="center"/>
    </xf>
    <xf numFmtId="176" fontId="33" fillId="0" borderId="10" xfId="9" applyNumberFormat="1" applyFont="1" applyFill="1" applyBorder="1" applyAlignment="1">
      <alignment vertical="center" wrapText="1"/>
    </xf>
    <xf numFmtId="176" fontId="33" fillId="0" borderId="4" xfId="9" applyNumberFormat="1" applyFont="1" applyFill="1" applyBorder="1" applyAlignment="1">
      <alignment vertical="center" wrapText="1"/>
    </xf>
    <xf numFmtId="176" fontId="33" fillId="0" borderId="17" xfId="9" applyNumberFormat="1" applyFont="1" applyFill="1" applyBorder="1" applyAlignment="1">
      <alignment horizontal="right" vertical="center" wrapText="1"/>
    </xf>
    <xf numFmtId="177" fontId="33" fillId="0" borderId="4" xfId="9" applyNumberFormat="1" applyFont="1" applyFill="1" applyBorder="1" applyAlignment="1">
      <alignment vertical="center" wrapText="1"/>
    </xf>
    <xf numFmtId="0" fontId="33" fillId="0" borderId="46" xfId="9" applyFont="1" applyFill="1" applyBorder="1" applyAlignment="1">
      <alignment horizontal="center" vertical="center"/>
    </xf>
    <xf numFmtId="176" fontId="33" fillId="0" borderId="47" xfId="9" applyNumberFormat="1" applyFont="1" applyFill="1" applyBorder="1" applyAlignment="1">
      <alignment vertical="center" wrapText="1"/>
    </xf>
    <xf numFmtId="176" fontId="33" fillId="0" borderId="46" xfId="9" applyNumberFormat="1" applyFont="1" applyFill="1" applyBorder="1" applyAlignment="1">
      <alignment vertical="center" wrapText="1"/>
    </xf>
    <xf numFmtId="176" fontId="33" fillId="0" borderId="48" xfId="9" applyNumberFormat="1" applyFont="1" applyFill="1" applyBorder="1" applyAlignment="1">
      <alignment horizontal="right" vertical="center" wrapText="1"/>
    </xf>
    <xf numFmtId="177" fontId="33" fillId="0" borderId="46" xfId="9" applyNumberFormat="1" applyFont="1" applyFill="1" applyBorder="1" applyAlignment="1">
      <alignment vertical="center" wrapText="1"/>
    </xf>
    <xf numFmtId="176" fontId="33" fillId="0" borderId="49" xfId="9" applyNumberFormat="1" applyFont="1" applyFill="1" applyBorder="1" applyAlignment="1">
      <alignment vertical="center" wrapText="1"/>
    </xf>
    <xf numFmtId="176" fontId="33" fillId="0" borderId="46" xfId="9" applyNumberFormat="1" applyFont="1" applyFill="1" applyBorder="1" applyAlignment="1">
      <alignment horizontal="right" vertical="center" wrapText="1"/>
    </xf>
    <xf numFmtId="176" fontId="33" fillId="0" borderId="9" xfId="9" applyNumberFormat="1" applyFont="1" applyFill="1" applyBorder="1" applyAlignment="1">
      <alignment horizontal="right" vertical="center" wrapText="1"/>
    </xf>
    <xf numFmtId="176" fontId="33" fillId="0" borderId="10" xfId="9" applyNumberFormat="1" applyFont="1" applyFill="1" applyBorder="1" applyAlignment="1">
      <alignment horizontal="right" vertical="center" wrapText="1"/>
    </xf>
    <xf numFmtId="0" fontId="38" fillId="0" borderId="0" xfId="9" applyFont="1" applyFill="1" applyBorder="1" applyAlignment="1">
      <alignment horizontal="right" vertical="center"/>
    </xf>
    <xf numFmtId="0" fontId="38" fillId="0" borderId="0" xfId="9" applyFont="1" applyFill="1" applyBorder="1" applyAlignment="1">
      <alignment vertical="center"/>
    </xf>
    <xf numFmtId="0" fontId="38" fillId="0" borderId="0" xfId="9" applyFont="1" applyFill="1" applyAlignment="1">
      <alignment vertical="center"/>
    </xf>
    <xf numFmtId="0" fontId="24" fillId="0" borderId="0" xfId="0" applyFont="1" applyFill="1" applyAlignment="1">
      <alignment vertical="center"/>
    </xf>
    <xf numFmtId="0" fontId="35" fillId="0" borderId="0" xfId="9" applyFont="1" applyFill="1" applyAlignment="1">
      <alignment vertical="center"/>
    </xf>
    <xf numFmtId="176" fontId="42" fillId="0" borderId="0" xfId="9" applyNumberFormat="1" applyFont="1" applyFill="1" applyBorder="1" applyAlignment="1">
      <alignment vertical="center"/>
    </xf>
    <xf numFmtId="177" fontId="42" fillId="0" borderId="0" xfId="9" applyNumberFormat="1" applyFont="1" applyFill="1" applyBorder="1" applyAlignment="1">
      <alignment vertical="center"/>
    </xf>
    <xf numFmtId="0" fontId="44" fillId="0" borderId="2" xfId="9" applyFont="1" applyFill="1" applyBorder="1" applyAlignment="1">
      <alignment vertical="center"/>
    </xf>
    <xf numFmtId="0" fontId="33" fillId="0" borderId="8" xfId="9" applyFont="1" applyFill="1" applyBorder="1" applyAlignment="1">
      <alignment horizontal="center" vertical="center"/>
    </xf>
    <xf numFmtId="0" fontId="33" fillId="0" borderId="16" xfId="9" applyFont="1" applyFill="1" applyBorder="1" applyAlignment="1">
      <alignment horizontal="center" vertical="center"/>
    </xf>
    <xf numFmtId="3" fontId="44" fillId="0" borderId="0" xfId="9" applyNumberFormat="1" applyFont="1" applyFill="1" applyBorder="1" applyAlignment="1">
      <alignment vertical="center"/>
    </xf>
    <xf numFmtId="0" fontId="33" fillId="0" borderId="1" xfId="9" applyFont="1" applyFill="1" applyBorder="1" applyAlignment="1">
      <alignment horizontal="center" vertical="center"/>
    </xf>
    <xf numFmtId="3" fontId="42" fillId="0" borderId="0" xfId="9" applyNumberFormat="1" applyFont="1" applyFill="1" applyBorder="1" applyAlignment="1">
      <alignment vertical="center"/>
    </xf>
    <xf numFmtId="0" fontId="33" fillId="0" borderId="14" xfId="9" applyFont="1" applyFill="1" applyBorder="1" applyAlignment="1">
      <alignment horizontal="center" vertical="center"/>
    </xf>
    <xf numFmtId="176" fontId="33" fillId="0" borderId="13" xfId="9" applyNumberFormat="1" applyFont="1" applyFill="1" applyBorder="1" applyAlignment="1">
      <alignment vertical="center" wrapText="1"/>
    </xf>
    <xf numFmtId="176" fontId="33" fillId="0" borderId="15" xfId="9" applyNumberFormat="1" applyFont="1" applyFill="1" applyBorder="1" applyAlignment="1">
      <alignment vertical="center" wrapText="1"/>
    </xf>
    <xf numFmtId="0" fontId="33" fillId="0" borderId="3" xfId="9" applyFont="1" applyFill="1" applyBorder="1" applyAlignment="1">
      <alignment horizontal="center" vertical="center"/>
    </xf>
    <xf numFmtId="0" fontId="44" fillId="0" borderId="0" xfId="9" applyFont="1" applyFill="1" applyBorder="1" applyAlignment="1">
      <alignment horizontal="right" vertical="center"/>
    </xf>
    <xf numFmtId="186" fontId="44" fillId="0" borderId="0" xfId="9" applyNumberFormat="1" applyFont="1" applyFill="1" applyBorder="1" applyAlignment="1">
      <alignment horizontal="right" vertical="center"/>
    </xf>
    <xf numFmtId="0" fontId="33" fillId="0" borderId="15" xfId="9" applyFont="1" applyFill="1" applyBorder="1" applyAlignment="1">
      <alignment horizontal="center" vertical="center"/>
    </xf>
    <xf numFmtId="176" fontId="33" fillId="0" borderId="50" xfId="9" applyNumberFormat="1" applyFont="1" applyFill="1" applyBorder="1" applyAlignment="1">
      <alignment vertical="center" wrapText="1"/>
    </xf>
    <xf numFmtId="176" fontId="33" fillId="0" borderId="8" xfId="9" applyNumberFormat="1" applyFont="1" applyFill="1" applyBorder="1" applyAlignment="1">
      <alignment vertical="center" wrapText="1"/>
    </xf>
    <xf numFmtId="176" fontId="33" fillId="0" borderId="16" xfId="9" applyNumberFormat="1" applyFont="1" applyFill="1" applyBorder="1" applyAlignment="1">
      <alignment vertical="center" wrapText="1"/>
    </xf>
    <xf numFmtId="176" fontId="33" fillId="0" borderId="9" xfId="9" applyNumberFormat="1" applyFont="1" applyFill="1" applyBorder="1" applyAlignment="1">
      <alignment vertical="center" wrapText="1"/>
    </xf>
    <xf numFmtId="176" fontId="42" fillId="0" borderId="5" xfId="9" applyNumberFormat="1" applyFont="1" applyFill="1" applyBorder="1" applyAlignment="1">
      <alignment vertical="center"/>
    </xf>
    <xf numFmtId="176" fontId="33" fillId="0" borderId="0" xfId="9" applyNumberFormat="1" applyFont="1" applyFill="1" applyBorder="1" applyAlignment="1">
      <alignment vertical="center"/>
    </xf>
    <xf numFmtId="176" fontId="42" fillId="0" borderId="0" xfId="9" applyNumberFormat="1" applyFont="1" applyFill="1" applyBorder="1" applyAlignment="1">
      <alignment horizontal="right" vertical="center"/>
    </xf>
    <xf numFmtId="38" fontId="33" fillId="0" borderId="2" xfId="5" applyFont="1" applyFill="1" applyBorder="1" applyAlignment="1">
      <alignment vertical="center"/>
    </xf>
    <xf numFmtId="183" fontId="33" fillId="0" borderId="3" xfId="5" applyNumberFormat="1" applyFont="1" applyFill="1" applyBorder="1" applyAlignment="1">
      <alignment horizontal="center" vertical="center"/>
    </xf>
    <xf numFmtId="38" fontId="33" fillId="0" borderId="0" xfId="5" applyFont="1" applyFill="1" applyBorder="1" applyAlignment="1">
      <alignment vertical="center"/>
    </xf>
    <xf numFmtId="38" fontId="33" fillId="0" borderId="17" xfId="5" applyFont="1" applyFill="1" applyBorder="1" applyAlignment="1">
      <alignment horizontal="center" vertical="center"/>
    </xf>
    <xf numFmtId="38" fontId="33" fillId="0" borderId="9" xfId="5" applyFont="1" applyFill="1" applyBorder="1" applyAlignment="1">
      <alignment horizontal="center" vertical="center"/>
    </xf>
    <xf numFmtId="38" fontId="33" fillId="0" borderId="6" xfId="5" applyFont="1" applyFill="1" applyBorder="1" applyAlignment="1">
      <alignment horizontal="center" vertical="center"/>
    </xf>
    <xf numFmtId="183" fontId="33" fillId="0" borderId="4" xfId="5" applyNumberFormat="1" applyFont="1" applyFill="1" applyBorder="1" applyAlignment="1">
      <alignment horizontal="right" vertical="center"/>
    </xf>
    <xf numFmtId="38" fontId="38" fillId="0" borderId="3" xfId="5" applyFont="1" applyFill="1" applyBorder="1" applyAlignment="1">
      <alignment horizontal="center" vertical="center"/>
    </xf>
    <xf numFmtId="182" fontId="33" fillId="0" borderId="2" xfId="5" applyNumberFormat="1" applyFont="1" applyFill="1" applyBorder="1" applyAlignment="1">
      <alignment vertical="center" wrapText="1"/>
    </xf>
    <xf numFmtId="182" fontId="33" fillId="0" borderId="0" xfId="5" applyNumberFormat="1" applyFont="1" applyFill="1" applyBorder="1" applyAlignment="1">
      <alignment vertical="center" wrapText="1"/>
    </xf>
    <xf numFmtId="182" fontId="33" fillId="0" borderId="3" xfId="5" applyNumberFormat="1" applyFont="1" applyFill="1" applyBorder="1" applyAlignment="1">
      <alignment vertical="center" wrapText="1"/>
    </xf>
    <xf numFmtId="183" fontId="33" fillId="0" borderId="1" xfId="5" applyNumberFormat="1" applyFont="1" applyFill="1" applyBorder="1" applyAlignment="1">
      <alignment vertical="center" wrapText="1"/>
    </xf>
    <xf numFmtId="38" fontId="38" fillId="0" borderId="1" xfId="5" applyFont="1" applyFill="1" applyBorder="1" applyAlignment="1">
      <alignment horizontal="center" vertical="center"/>
    </xf>
    <xf numFmtId="182" fontId="33" fillId="0" borderId="1" xfId="5" applyNumberFormat="1" applyFont="1" applyFill="1" applyBorder="1" applyAlignment="1">
      <alignment vertical="center" wrapText="1"/>
    </xf>
    <xf numFmtId="38" fontId="33" fillId="0" borderId="0" xfId="5" applyFont="1" applyFill="1" applyAlignment="1">
      <alignment vertical="center"/>
    </xf>
    <xf numFmtId="182" fontId="33" fillId="0" borderId="1" xfId="5" applyNumberFormat="1" applyFont="1" applyFill="1" applyBorder="1" applyAlignment="1">
      <alignment horizontal="right" vertical="center" wrapText="1"/>
    </xf>
    <xf numFmtId="38" fontId="38" fillId="0" borderId="14" xfId="5" applyFont="1" applyFill="1" applyBorder="1" applyAlignment="1">
      <alignment horizontal="center" vertical="center"/>
    </xf>
    <xf numFmtId="182" fontId="33" fillId="0" borderId="18" xfId="5" applyNumberFormat="1" applyFont="1" applyFill="1" applyBorder="1" applyAlignment="1">
      <alignment vertical="center" wrapText="1"/>
    </xf>
    <xf numFmtId="182" fontId="33" fillId="0" borderId="14" xfId="5" applyNumberFormat="1" applyFont="1" applyFill="1" applyBorder="1" applyAlignment="1">
      <alignment vertical="center" wrapText="1"/>
    </xf>
    <xf numFmtId="182" fontId="33" fillId="0" borderId="19" xfId="5" applyNumberFormat="1" applyFont="1" applyFill="1" applyBorder="1" applyAlignment="1">
      <alignment vertical="center" wrapText="1"/>
    </xf>
    <xf numFmtId="183" fontId="33" fillId="0" borderId="14" xfId="5" applyNumberFormat="1" applyFont="1" applyFill="1" applyBorder="1" applyAlignment="1">
      <alignment vertical="center" wrapText="1"/>
    </xf>
    <xf numFmtId="38" fontId="33" fillId="0" borderId="5" xfId="5" applyFont="1" applyFill="1" applyBorder="1" applyAlignment="1">
      <alignment vertical="center"/>
    </xf>
    <xf numFmtId="182" fontId="33" fillId="0" borderId="14" xfId="5" applyNumberFormat="1" applyFont="1" applyFill="1" applyBorder="1" applyAlignment="1">
      <alignment horizontal="right" vertical="center" wrapText="1"/>
    </xf>
    <xf numFmtId="38" fontId="33" fillId="0" borderId="4" xfId="5" applyFont="1" applyFill="1" applyBorder="1" applyAlignment="1">
      <alignment horizontal="center" vertical="center"/>
    </xf>
    <xf numFmtId="182" fontId="33" fillId="0" borderId="10" xfId="5" applyNumberFormat="1" applyFont="1" applyFill="1" applyBorder="1" applyAlignment="1">
      <alignment horizontal="right" vertical="center" wrapText="1"/>
    </xf>
    <xf numFmtId="182" fontId="33" fillId="0" borderId="4" xfId="5" applyNumberFormat="1" applyFont="1" applyFill="1" applyBorder="1" applyAlignment="1">
      <alignment horizontal="right" vertical="center" wrapText="1"/>
    </xf>
    <xf numFmtId="183" fontId="33" fillId="0" borderId="4" xfId="5" applyNumberFormat="1" applyFont="1" applyFill="1" applyBorder="1" applyAlignment="1">
      <alignment horizontal="right" vertical="center" wrapText="1"/>
    </xf>
    <xf numFmtId="3" fontId="33" fillId="0" borderId="0" xfId="9" applyNumberFormat="1" applyFont="1" applyFill="1" applyBorder="1" applyAlignment="1">
      <alignment vertical="center"/>
    </xf>
    <xf numFmtId="182" fontId="33" fillId="0" borderId="4" xfId="5" applyNumberFormat="1" applyFont="1" applyFill="1" applyBorder="1" applyAlignment="1">
      <alignment vertical="center" wrapText="1"/>
    </xf>
    <xf numFmtId="183" fontId="33" fillId="0" borderId="4" xfId="5" applyNumberFormat="1" applyFont="1" applyFill="1" applyBorder="1" applyAlignment="1">
      <alignment vertical="center" wrapText="1"/>
    </xf>
    <xf numFmtId="182" fontId="33" fillId="0" borderId="20" xfId="5" applyNumberFormat="1" applyFont="1" applyFill="1" applyBorder="1" applyAlignment="1">
      <alignment vertical="center" wrapText="1"/>
    </xf>
    <xf numFmtId="182" fontId="33" fillId="0" borderId="12" xfId="5" applyNumberFormat="1" applyFont="1" applyFill="1" applyBorder="1" applyAlignment="1">
      <alignment vertical="center" wrapText="1"/>
    </xf>
    <xf numFmtId="182" fontId="33" fillId="0" borderId="3" xfId="5" applyNumberFormat="1" applyFont="1" applyFill="1" applyBorder="1" applyAlignment="1">
      <alignment horizontal="right" vertical="center" wrapText="1"/>
    </xf>
    <xf numFmtId="183" fontId="33" fillId="0" borderId="3" xfId="5" applyNumberFormat="1" applyFont="1" applyFill="1" applyBorder="1" applyAlignment="1">
      <alignment vertical="center" wrapText="1"/>
    </xf>
    <xf numFmtId="38" fontId="33" fillId="0" borderId="0" xfId="5" applyFont="1" applyFill="1" applyBorder="1" applyAlignment="1">
      <alignment horizontal="center" vertical="center"/>
    </xf>
    <xf numFmtId="38" fontId="42" fillId="0" borderId="0" xfId="5" applyFont="1" applyFill="1" applyBorder="1" applyAlignment="1">
      <alignment vertical="center"/>
    </xf>
    <xf numFmtId="38" fontId="42" fillId="0" borderId="0" xfId="5" applyFont="1" applyFill="1" applyBorder="1" applyAlignment="1">
      <alignment horizontal="right" vertical="center"/>
    </xf>
    <xf numFmtId="183" fontId="42" fillId="0" borderId="0" xfId="5" applyNumberFormat="1" applyFont="1" applyFill="1" applyBorder="1" applyAlignment="1">
      <alignment vertical="center"/>
    </xf>
    <xf numFmtId="0" fontId="33" fillId="0" borderId="0" xfId="9" applyNumberFormat="1" applyFont="1" applyFill="1" applyBorder="1" applyAlignment="1">
      <alignment horizontal="right" vertical="center"/>
    </xf>
    <xf numFmtId="0" fontId="52" fillId="0" borderId="0" xfId="6" applyFont="1" applyFill="1" applyAlignment="1">
      <alignment vertical="center"/>
    </xf>
    <xf numFmtId="0" fontId="42" fillId="0" borderId="0" xfId="9" applyFont="1" applyFill="1" applyBorder="1" applyAlignment="1">
      <alignment vertical="center"/>
    </xf>
    <xf numFmtId="0" fontId="38" fillId="0" borderId="20" xfId="9" applyFont="1" applyFill="1" applyBorder="1" applyAlignment="1">
      <alignment horizontal="center" vertical="center"/>
    </xf>
    <xf numFmtId="176" fontId="33" fillId="0" borderId="3" xfId="9" applyNumberFormat="1" applyFont="1" applyFill="1" applyBorder="1" applyAlignment="1">
      <alignment horizontal="right" vertical="center" wrapText="1"/>
    </xf>
    <xf numFmtId="176" fontId="33" fillId="0" borderId="0" xfId="9" applyNumberFormat="1" applyFont="1" applyFill="1" applyBorder="1" applyAlignment="1">
      <alignment horizontal="right" vertical="center" wrapText="1"/>
    </xf>
    <xf numFmtId="177" fontId="33" fillId="0" borderId="1" xfId="9" applyNumberFormat="1" applyFont="1" applyFill="1" applyBorder="1" applyAlignment="1">
      <alignment horizontal="right" vertical="center" wrapText="1"/>
    </xf>
    <xf numFmtId="0" fontId="38" fillId="0" borderId="2" xfId="9" applyFont="1" applyFill="1" applyBorder="1" applyAlignment="1">
      <alignment horizontal="center" vertical="center"/>
    </xf>
    <xf numFmtId="176" fontId="33" fillId="0" borderId="2" xfId="9" applyNumberFormat="1" applyFont="1" applyFill="1" applyBorder="1" applyAlignment="1">
      <alignment horizontal="right" vertical="center" wrapText="1"/>
    </xf>
    <xf numFmtId="176" fontId="33" fillId="0" borderId="1" xfId="9" applyNumberFormat="1" applyFont="1" applyFill="1" applyBorder="1" applyAlignment="1">
      <alignment horizontal="right" vertical="center" wrapText="1"/>
    </xf>
    <xf numFmtId="176" fontId="33" fillId="0" borderId="18" xfId="9" applyNumberFormat="1" applyFont="1" applyFill="1" applyBorder="1" applyAlignment="1">
      <alignment horizontal="right" vertical="center" wrapText="1"/>
    </xf>
    <xf numFmtId="176" fontId="33" fillId="0" borderId="19" xfId="9" applyNumberFormat="1" applyFont="1" applyFill="1" applyBorder="1" applyAlignment="1">
      <alignment horizontal="right" vertical="center" wrapText="1"/>
    </xf>
    <xf numFmtId="176" fontId="33" fillId="0" borderId="14" xfId="9" applyNumberFormat="1" applyFont="1" applyFill="1" applyBorder="1" applyAlignment="1">
      <alignment horizontal="right" vertical="center" wrapText="1"/>
    </xf>
    <xf numFmtId="177" fontId="33" fillId="0" borderId="14" xfId="9" applyNumberFormat="1" applyFont="1" applyFill="1" applyBorder="1" applyAlignment="1">
      <alignment horizontal="right" vertical="center" wrapText="1"/>
    </xf>
    <xf numFmtId="0" fontId="33" fillId="0" borderId="5" xfId="9" applyFont="1" applyFill="1" applyBorder="1" applyAlignment="1">
      <alignment vertical="center"/>
    </xf>
    <xf numFmtId="0" fontId="33" fillId="0" borderId="0" xfId="9" applyNumberFormat="1" applyFont="1" applyFill="1" applyAlignment="1">
      <alignment horizontal="right" vertical="center"/>
    </xf>
    <xf numFmtId="0" fontId="38" fillId="0" borderId="4" xfId="9" applyFont="1" applyFill="1" applyBorder="1" applyAlignment="1">
      <alignment horizontal="center" vertical="center"/>
    </xf>
    <xf numFmtId="176" fontId="33" fillId="0" borderId="4" xfId="9" applyNumberFormat="1" applyFont="1" applyFill="1" applyBorder="1" applyAlignment="1">
      <alignment horizontal="right" vertical="center" wrapText="1"/>
    </xf>
    <xf numFmtId="177" fontId="33" fillId="0" borderId="4" xfId="9" applyNumberFormat="1" applyFont="1" applyFill="1" applyBorder="1" applyAlignment="1">
      <alignment horizontal="right" vertical="center" wrapText="1"/>
    </xf>
    <xf numFmtId="0" fontId="33" fillId="0" borderId="12" xfId="9" applyFont="1" applyFill="1" applyBorder="1" applyAlignment="1">
      <alignment horizontal="center" vertical="center"/>
    </xf>
    <xf numFmtId="0" fontId="38" fillId="0" borderId="3" xfId="9" applyFont="1" applyFill="1" applyBorder="1" applyAlignment="1">
      <alignment horizontal="right"/>
    </xf>
    <xf numFmtId="0" fontId="38" fillId="0" borderId="4" xfId="9" applyFont="1" applyFill="1" applyBorder="1" applyAlignment="1"/>
    <xf numFmtId="0" fontId="33" fillId="0" borderId="1" xfId="9" applyFont="1" applyFill="1" applyBorder="1" applyAlignment="1">
      <alignment horizontal="right" vertical="center"/>
    </xf>
    <xf numFmtId="186" fontId="33" fillId="0" borderId="4" xfId="4" applyNumberFormat="1" applyFont="1" applyFill="1" applyBorder="1" applyAlignment="1">
      <alignment vertical="center" wrapText="1"/>
    </xf>
    <xf numFmtId="0" fontId="34" fillId="0" borderId="4" xfId="9" applyFont="1" applyFill="1" applyBorder="1" applyAlignment="1">
      <alignment horizontal="right" vertical="center"/>
    </xf>
    <xf numFmtId="180" fontId="33" fillId="0" borderId="0" xfId="9" applyNumberFormat="1" applyFont="1" applyFill="1"/>
    <xf numFmtId="180" fontId="33" fillId="0" borderId="0" xfId="9" applyNumberFormat="1" applyFont="1" applyFill="1" applyBorder="1"/>
    <xf numFmtId="0" fontId="33" fillId="0" borderId="0" xfId="9" applyFont="1" applyFill="1" applyBorder="1"/>
    <xf numFmtId="180" fontId="33" fillId="0" borderId="0" xfId="9" applyNumberFormat="1" applyFont="1" applyFill="1" applyBorder="1" applyAlignment="1">
      <alignment vertical="center"/>
    </xf>
    <xf numFmtId="180" fontId="33" fillId="0" borderId="0" xfId="9" applyNumberFormat="1" applyFont="1" applyFill="1" applyBorder="1" applyAlignment="1">
      <alignment horizontal="center" vertical="center"/>
    </xf>
    <xf numFmtId="186" fontId="33" fillId="0" borderId="0" xfId="4" applyNumberFormat="1" applyFont="1" applyFill="1" applyBorder="1" applyAlignment="1">
      <alignment vertical="center" wrapText="1"/>
    </xf>
    <xf numFmtId="186" fontId="33" fillId="0" borderId="1" xfId="4" applyNumberFormat="1" applyFont="1" applyFill="1" applyBorder="1" applyAlignment="1">
      <alignment horizontal="center" vertical="center" wrapText="1"/>
    </xf>
    <xf numFmtId="186" fontId="33" fillId="0" borderId="2" xfId="4" applyNumberFormat="1" applyFont="1" applyFill="1" applyBorder="1" applyAlignment="1">
      <alignment horizontal="center" vertical="center" wrapText="1"/>
    </xf>
    <xf numFmtId="38" fontId="33" fillId="0" borderId="0" xfId="4" applyFont="1" applyFill="1" applyAlignment="1">
      <alignment vertical="center"/>
    </xf>
    <xf numFmtId="186" fontId="33" fillId="0" borderId="4" xfId="4" applyNumberFormat="1" applyFont="1" applyFill="1" applyBorder="1" applyAlignment="1">
      <alignment horizontal="center" vertical="center" wrapText="1"/>
    </xf>
    <xf numFmtId="180" fontId="33" fillId="0" borderId="9" xfId="9" applyNumberFormat="1" applyFont="1" applyFill="1" applyBorder="1" applyAlignment="1">
      <alignment horizontal="center" vertical="center"/>
    </xf>
    <xf numFmtId="180" fontId="33" fillId="0" borderId="8" xfId="9" applyNumberFormat="1" applyFont="1" applyFill="1" applyBorder="1" applyAlignment="1">
      <alignment horizontal="center" vertical="center"/>
    </xf>
    <xf numFmtId="186" fontId="33" fillId="0" borderId="1" xfId="9" applyNumberFormat="1" applyFont="1" applyFill="1" applyBorder="1" applyAlignment="1">
      <alignment vertical="center" wrapText="1"/>
    </xf>
    <xf numFmtId="186" fontId="33" fillId="0" borderId="2" xfId="9" applyNumberFormat="1" applyFont="1" applyFill="1" applyBorder="1" applyAlignment="1">
      <alignment vertical="center" wrapText="1"/>
    </xf>
    <xf numFmtId="0" fontId="38" fillId="0" borderId="0" xfId="9" applyFont="1" applyFill="1" applyAlignment="1"/>
    <xf numFmtId="180" fontId="38" fillId="0" borderId="0" xfId="9" applyNumberFormat="1" applyFont="1" applyFill="1" applyAlignment="1"/>
    <xf numFmtId="186" fontId="33" fillId="0" borderId="4" xfId="9" applyNumberFormat="1" applyFont="1" applyFill="1" applyBorder="1" applyAlignment="1">
      <alignment vertical="center" wrapText="1"/>
    </xf>
    <xf numFmtId="186" fontId="33" fillId="0" borderId="6" xfId="4" applyNumberFormat="1" applyFont="1" applyFill="1" applyBorder="1" applyAlignment="1">
      <alignment vertical="center" wrapText="1"/>
    </xf>
    <xf numFmtId="180" fontId="38" fillId="0" borderId="0" xfId="9" applyNumberFormat="1" applyFont="1" applyFill="1"/>
    <xf numFmtId="180" fontId="38" fillId="0" borderId="0" xfId="9" applyNumberFormat="1" applyFont="1" applyFill="1" applyBorder="1"/>
    <xf numFmtId="186" fontId="34" fillId="0" borderId="28" xfId="9" applyNumberFormat="1" applyFont="1" applyFill="1" applyBorder="1" applyAlignment="1">
      <alignment vertical="center" wrapText="1"/>
    </xf>
    <xf numFmtId="186" fontId="34" fillId="0" borderId="34" xfId="4" applyNumberFormat="1" applyFont="1" applyFill="1" applyBorder="1" applyAlignment="1">
      <alignment vertical="center" wrapText="1"/>
    </xf>
    <xf numFmtId="180" fontId="38" fillId="0" borderId="0" xfId="9" applyNumberFormat="1" applyFont="1" applyFill="1" applyAlignment="1">
      <alignment vertical="center"/>
    </xf>
    <xf numFmtId="0" fontId="40" fillId="0" borderId="0" xfId="9" applyFont="1" applyFill="1" applyAlignment="1">
      <alignment horizontal="center" vertical="center"/>
    </xf>
    <xf numFmtId="0" fontId="33" fillId="0" borderId="0" xfId="10" applyFont="1" applyFill="1" applyAlignment="1">
      <alignment horizontal="center" vertical="center"/>
    </xf>
    <xf numFmtId="0" fontId="45" fillId="0" borderId="0" xfId="9" applyFont="1" applyFill="1" applyAlignment="1"/>
    <xf numFmtId="0" fontId="38" fillId="0" borderId="0" xfId="9" applyFont="1" applyFill="1" applyAlignment="1">
      <alignment horizontal="right"/>
    </xf>
    <xf numFmtId="186" fontId="33" fillId="0" borderId="0" xfId="4" applyNumberFormat="1" applyFont="1" applyFill="1" applyBorder="1" applyAlignment="1">
      <alignment horizontal="right" vertical="center" wrapText="1"/>
    </xf>
    <xf numFmtId="186" fontId="33" fillId="0" borderId="1" xfId="9" applyNumberFormat="1" applyFont="1" applyFill="1" applyBorder="1" applyAlignment="1">
      <alignment horizontal="right" vertical="center" wrapText="1"/>
    </xf>
    <xf numFmtId="186" fontId="34" fillId="0" borderId="4" xfId="9" applyNumberFormat="1" applyFont="1" applyFill="1" applyBorder="1" applyAlignment="1">
      <alignment vertical="center" wrapText="1"/>
    </xf>
    <xf numFmtId="186" fontId="34" fillId="0" borderId="4" xfId="4" applyNumberFormat="1" applyFont="1" applyFill="1" applyBorder="1" applyAlignment="1">
      <alignment vertical="center" wrapText="1"/>
    </xf>
    <xf numFmtId="181" fontId="33" fillId="0" borderId="0" xfId="9" applyNumberFormat="1" applyFont="1" applyFill="1" applyBorder="1" applyAlignment="1">
      <alignment horizontal="center" vertical="center"/>
    </xf>
    <xf numFmtId="0" fontId="33" fillId="0" borderId="0" xfId="12" applyFont="1" applyFill="1" applyBorder="1"/>
    <xf numFmtId="176" fontId="33" fillId="0" borderId="0" xfId="12" applyNumberFormat="1" applyFont="1" applyFill="1" applyBorder="1"/>
    <xf numFmtId="176" fontId="33" fillId="0" borderId="0" xfId="0" applyNumberFormat="1" applyFont="1" applyFill="1" applyBorder="1">
      <alignment vertical="center"/>
    </xf>
    <xf numFmtId="0" fontId="38" fillId="0" borderId="0" xfId="12" applyFont="1" applyFill="1" applyBorder="1"/>
    <xf numFmtId="0" fontId="54" fillId="0" borderId="4" xfId="10" applyFont="1" applyFill="1" applyBorder="1" applyAlignment="1">
      <alignment horizontal="right" vertical="center"/>
    </xf>
    <xf numFmtId="0" fontId="54" fillId="0" borderId="3" xfId="10" applyFont="1" applyFill="1" applyBorder="1" applyAlignment="1">
      <alignment horizontal="center" vertical="center"/>
    </xf>
    <xf numFmtId="0" fontId="39" fillId="0" borderId="44" xfId="10" applyFont="1" applyFill="1" applyBorder="1" applyAlignment="1">
      <alignment horizontal="center" vertical="center"/>
    </xf>
    <xf numFmtId="176" fontId="35" fillId="0" borderId="44" xfId="10" applyNumberFormat="1" applyFont="1" applyFill="1" applyBorder="1" applyAlignment="1">
      <alignment horizontal="right" vertical="center" wrapText="1"/>
    </xf>
    <xf numFmtId="176" fontId="35" fillId="0" borderId="45" xfId="10" applyNumberFormat="1" applyFont="1" applyFill="1" applyBorder="1" applyAlignment="1">
      <alignment horizontal="right" vertical="center" wrapText="1"/>
    </xf>
    <xf numFmtId="176" fontId="35" fillId="0" borderId="30" xfId="10" applyNumberFormat="1" applyFont="1" applyFill="1" applyBorder="1" applyAlignment="1">
      <alignment horizontal="right" vertical="center" wrapText="1"/>
    </xf>
    <xf numFmtId="184" fontId="35" fillId="0" borderId="43" xfId="10" applyNumberFormat="1" applyFont="1" applyFill="1" applyBorder="1" applyAlignment="1">
      <alignment horizontal="right" vertical="center" wrapText="1"/>
    </xf>
    <xf numFmtId="184" fontId="35" fillId="0" borderId="44" xfId="10" applyNumberFormat="1" applyFont="1" applyFill="1" applyBorder="1" applyAlignment="1">
      <alignment horizontal="right" vertical="center" wrapText="1"/>
    </xf>
    <xf numFmtId="0" fontId="39" fillId="0" borderId="14" xfId="10" applyFont="1" applyFill="1" applyBorder="1" applyAlignment="1">
      <alignment horizontal="center" vertical="center"/>
    </xf>
    <xf numFmtId="176" fontId="35" fillId="0" borderId="14" xfId="10" applyNumberFormat="1" applyFont="1" applyFill="1" applyBorder="1" applyAlignment="1">
      <alignment horizontal="right" vertical="center" wrapText="1"/>
    </xf>
    <xf numFmtId="176" fontId="35" fillId="0" borderId="13" xfId="10" applyNumberFormat="1" applyFont="1" applyFill="1" applyBorder="1" applyAlignment="1">
      <alignment horizontal="right" vertical="center" wrapText="1"/>
    </xf>
    <xf numFmtId="0" fontId="39" fillId="0" borderId="1" xfId="10" applyFont="1" applyFill="1" applyBorder="1" applyAlignment="1">
      <alignment horizontal="center" vertical="center"/>
    </xf>
    <xf numFmtId="176" fontId="35" fillId="0" borderId="1" xfId="10" applyNumberFormat="1" applyFont="1" applyFill="1" applyBorder="1" applyAlignment="1">
      <alignment horizontal="right" vertical="center" wrapText="1"/>
    </xf>
    <xf numFmtId="176" fontId="35" fillId="0" borderId="5" xfId="10" applyNumberFormat="1" applyFont="1" applyFill="1" applyBorder="1" applyAlignment="1">
      <alignment horizontal="right" vertical="center" wrapText="1"/>
    </xf>
    <xf numFmtId="184" fontId="35" fillId="0" borderId="1" xfId="10" applyNumberFormat="1" applyFont="1" applyFill="1" applyBorder="1" applyAlignment="1">
      <alignment horizontal="right" vertical="center" wrapText="1"/>
    </xf>
    <xf numFmtId="176" fontId="35" fillId="0" borderId="15" xfId="10" applyNumberFormat="1" applyFont="1" applyFill="1" applyBorder="1" applyAlignment="1">
      <alignment horizontal="right" vertical="center" wrapText="1"/>
    </xf>
    <xf numFmtId="176" fontId="35" fillId="0" borderId="2" xfId="10" applyNumberFormat="1" applyFont="1" applyFill="1" applyBorder="1" applyAlignment="1">
      <alignment horizontal="right" vertical="center" wrapText="1"/>
    </xf>
    <xf numFmtId="0" fontId="54" fillId="0" borderId="0" xfId="10" applyFont="1" applyFill="1">
      <alignment vertical="center"/>
    </xf>
    <xf numFmtId="0" fontId="39" fillId="0" borderId="9" xfId="10" applyFont="1" applyFill="1" applyBorder="1" applyAlignment="1">
      <alignment horizontal="center" vertical="center"/>
    </xf>
    <xf numFmtId="176" fontId="35" fillId="0" borderId="9" xfId="10" applyNumberFormat="1" applyFont="1" applyFill="1" applyBorder="1" applyAlignment="1">
      <alignment horizontal="right" vertical="center" wrapText="1"/>
    </xf>
    <xf numFmtId="184" fontId="35" fillId="0" borderId="9" xfId="10" applyNumberFormat="1" applyFont="1" applyFill="1" applyBorder="1" applyAlignment="1">
      <alignment horizontal="right" vertical="center" wrapText="1"/>
    </xf>
    <xf numFmtId="0" fontId="35" fillId="0" borderId="0" xfId="10" applyFont="1" applyFill="1" applyAlignment="1">
      <alignment vertical="center"/>
    </xf>
    <xf numFmtId="0" fontId="52" fillId="0" borderId="0" xfId="8" applyFont="1" applyFill="1" applyAlignment="1">
      <alignment vertical="center"/>
    </xf>
    <xf numFmtId="0" fontId="35" fillId="0" borderId="4" xfId="8" applyFont="1" applyFill="1" applyBorder="1" applyAlignment="1">
      <alignment horizontal="center" vertical="center"/>
    </xf>
    <xf numFmtId="0" fontId="35" fillId="0" borderId="6" xfId="8" applyFont="1" applyFill="1" applyBorder="1" applyAlignment="1">
      <alignment horizontal="center" vertical="center"/>
    </xf>
    <xf numFmtId="0" fontId="35" fillId="0" borderId="9" xfId="8" applyFont="1" applyFill="1" applyBorder="1" applyAlignment="1">
      <alignment horizontal="center" vertical="center"/>
    </xf>
    <xf numFmtId="0" fontId="58" fillId="0" borderId="6" xfId="8" applyFont="1" applyFill="1" applyBorder="1" applyAlignment="1">
      <alignment horizontal="center" vertical="center" wrapText="1" shrinkToFit="1"/>
    </xf>
    <xf numFmtId="0" fontId="54" fillId="0" borderId="36" xfId="8" applyFont="1" applyFill="1" applyBorder="1" applyAlignment="1">
      <alignment vertical="center"/>
    </xf>
    <xf numFmtId="0" fontId="54" fillId="0" borderId="43" xfId="8" applyFont="1" applyFill="1" applyBorder="1" applyAlignment="1">
      <alignment horizontal="right" vertical="center"/>
    </xf>
    <xf numFmtId="0" fontId="54" fillId="0" borderId="37" xfId="8" applyFont="1" applyFill="1" applyBorder="1" applyAlignment="1">
      <alignment horizontal="right" vertical="center"/>
    </xf>
    <xf numFmtId="0" fontId="35" fillId="0" borderId="5" xfId="8" applyFont="1" applyFill="1" applyBorder="1" applyAlignment="1">
      <alignment horizontal="right" vertical="center"/>
    </xf>
    <xf numFmtId="199" fontId="35" fillId="0" borderId="0" xfId="2" applyNumberFormat="1" applyFont="1" applyFill="1" applyBorder="1" applyAlignment="1">
      <alignment horizontal="right" vertical="center" wrapText="1"/>
    </xf>
    <xf numFmtId="176" fontId="35" fillId="0" borderId="0" xfId="2" applyNumberFormat="1" applyFont="1" applyFill="1" applyBorder="1" applyAlignment="1">
      <alignment horizontal="right" vertical="center" wrapText="1"/>
    </xf>
    <xf numFmtId="0" fontId="35" fillId="0" borderId="13" xfId="8" applyFont="1" applyFill="1" applyBorder="1" applyAlignment="1">
      <alignment horizontal="right" vertical="center"/>
    </xf>
    <xf numFmtId="176" fontId="35" fillId="0" borderId="14" xfId="2" applyNumberFormat="1" applyFont="1" applyFill="1" applyBorder="1" applyAlignment="1">
      <alignment horizontal="right" vertical="center" wrapText="1"/>
    </xf>
    <xf numFmtId="199" fontId="35" fillId="0" borderId="19" xfId="2" applyNumberFormat="1" applyFont="1" applyFill="1" applyBorder="1" applyAlignment="1">
      <alignment horizontal="right" vertical="center" wrapText="1"/>
    </xf>
    <xf numFmtId="176" fontId="35" fillId="0" borderId="19" xfId="2" applyNumberFormat="1" applyFont="1" applyFill="1" applyBorder="1" applyAlignment="1">
      <alignment horizontal="right" vertical="center" wrapText="1"/>
    </xf>
    <xf numFmtId="0" fontId="35" fillId="0" borderId="14" xfId="8" applyFont="1" applyFill="1" applyBorder="1" applyAlignment="1">
      <alignment horizontal="right" vertical="center"/>
    </xf>
    <xf numFmtId="199" fontId="35" fillId="0" borderId="14" xfId="2" applyNumberFormat="1" applyFont="1" applyFill="1" applyBorder="1" applyAlignment="1">
      <alignment horizontal="right" vertical="center" wrapText="1"/>
    </xf>
    <xf numFmtId="176" fontId="35" fillId="0" borderId="18" xfId="2" applyNumberFormat="1" applyFont="1" applyFill="1" applyBorder="1" applyAlignment="1">
      <alignment horizontal="right" vertical="center" wrapText="1"/>
    </xf>
    <xf numFmtId="199" fontId="35" fillId="0" borderId="18" xfId="2" applyNumberFormat="1" applyFont="1" applyFill="1" applyBorder="1" applyAlignment="1">
      <alignment horizontal="right" vertical="center" wrapText="1"/>
    </xf>
    <xf numFmtId="0" fontId="33" fillId="0" borderId="0" xfId="8" applyFont="1" applyFill="1" applyBorder="1"/>
    <xf numFmtId="0" fontId="52" fillId="0" borderId="0" xfId="8" applyFont="1" applyFill="1"/>
    <xf numFmtId="0" fontId="39" fillId="0" borderId="6" xfId="8" applyFont="1" applyFill="1" applyBorder="1" applyAlignment="1">
      <alignment horizontal="center" vertical="center"/>
    </xf>
    <xf numFmtId="0" fontId="39" fillId="0" borderId="9" xfId="8" applyFont="1" applyFill="1" applyBorder="1" applyAlignment="1">
      <alignment horizontal="center" vertical="center"/>
    </xf>
    <xf numFmtId="0" fontId="39" fillId="0" borderId="6" xfId="8" applyFont="1" applyFill="1" applyBorder="1" applyAlignment="1">
      <alignment horizontal="center" vertical="center" shrinkToFit="1"/>
    </xf>
    <xf numFmtId="0" fontId="39" fillId="0" borderId="4" xfId="8" applyFont="1" applyFill="1" applyBorder="1" applyAlignment="1">
      <alignment horizontal="center" vertical="center"/>
    </xf>
    <xf numFmtId="0" fontId="33" fillId="0" borderId="36" xfId="8" applyFont="1" applyFill="1" applyBorder="1" applyAlignment="1">
      <alignment vertical="center"/>
    </xf>
    <xf numFmtId="0" fontId="58" fillId="0" borderId="43" xfId="8" applyFont="1" applyFill="1" applyBorder="1" applyAlignment="1">
      <alignment horizontal="right" vertical="center"/>
    </xf>
    <xf numFmtId="0" fontId="58" fillId="0" borderId="37" xfId="8" applyFont="1" applyFill="1" applyBorder="1" applyAlignment="1">
      <alignment horizontal="right" vertical="center"/>
    </xf>
    <xf numFmtId="176" fontId="39" fillId="0" borderId="1" xfId="8" applyNumberFormat="1" applyFont="1" applyFill="1" applyBorder="1" applyAlignment="1">
      <alignment horizontal="right" vertical="center" wrapText="1"/>
    </xf>
    <xf numFmtId="176" fontId="39" fillId="0" borderId="0" xfId="8" applyNumberFormat="1" applyFont="1" applyFill="1" applyBorder="1" applyAlignment="1">
      <alignment horizontal="right" vertical="center" wrapText="1"/>
    </xf>
    <xf numFmtId="0" fontId="35" fillId="0" borderId="13" xfId="8" applyFont="1" applyFill="1" applyBorder="1" applyAlignment="1">
      <alignment horizontal="right" vertical="center" shrinkToFit="1"/>
    </xf>
    <xf numFmtId="176" fontId="39" fillId="0" borderId="14" xfId="8" applyNumberFormat="1" applyFont="1" applyFill="1" applyBorder="1" applyAlignment="1">
      <alignment horizontal="right" vertical="center" wrapText="1"/>
    </xf>
    <xf numFmtId="176" fontId="39" fillId="0" borderId="19" xfId="8" applyNumberFormat="1" applyFont="1" applyFill="1" applyBorder="1" applyAlignment="1">
      <alignment horizontal="right" vertical="center" wrapText="1"/>
    </xf>
    <xf numFmtId="0" fontId="35" fillId="0" borderId="5" xfId="8" applyFont="1" applyFill="1" applyBorder="1" applyAlignment="1">
      <alignment horizontal="right" vertical="center" shrinkToFit="1"/>
    </xf>
    <xf numFmtId="176" fontId="39" fillId="0" borderId="13" xfId="8" applyNumberFormat="1" applyFont="1" applyFill="1" applyBorder="1" applyAlignment="1">
      <alignment horizontal="right" vertical="center" wrapText="1"/>
    </xf>
    <xf numFmtId="176" fontId="39" fillId="0" borderId="15" xfId="8" applyNumberFormat="1" applyFont="1" applyFill="1" applyBorder="1" applyAlignment="1">
      <alignment horizontal="right" vertical="center" wrapText="1"/>
    </xf>
    <xf numFmtId="0" fontId="35" fillId="0" borderId="16" xfId="8" applyFont="1" applyFill="1" applyBorder="1" applyAlignment="1">
      <alignment horizontal="right" vertical="center"/>
    </xf>
    <xf numFmtId="176" fontId="35" fillId="0" borderId="9" xfId="8" applyNumberFormat="1" applyFont="1" applyFill="1" applyBorder="1" applyAlignment="1">
      <alignment vertical="center" wrapText="1"/>
    </xf>
    <xf numFmtId="176" fontId="35" fillId="0" borderId="7" xfId="8" applyNumberFormat="1" applyFont="1" applyFill="1" applyBorder="1" applyAlignment="1">
      <alignment horizontal="center" vertical="center" wrapText="1"/>
    </xf>
    <xf numFmtId="176" fontId="35" fillId="0" borderId="9" xfId="8" applyNumberFormat="1" applyFont="1" applyFill="1" applyBorder="1" applyAlignment="1">
      <alignment horizontal="center" vertical="center" wrapText="1"/>
    </xf>
    <xf numFmtId="176" fontId="54" fillId="0" borderId="9" xfId="8" applyNumberFormat="1" applyFont="1" applyFill="1" applyBorder="1" applyAlignment="1">
      <alignment horizontal="center" vertical="center" shrinkToFit="1"/>
    </xf>
    <xf numFmtId="176" fontId="35" fillId="0" borderId="7" xfId="8" applyNumberFormat="1" applyFont="1" applyFill="1" applyBorder="1" applyAlignment="1">
      <alignment horizontal="center" vertical="center" shrinkToFit="1"/>
    </xf>
    <xf numFmtId="176" fontId="35" fillId="0" borderId="7" xfId="8" applyNumberFormat="1" applyFont="1" applyFill="1" applyBorder="1" applyAlignment="1">
      <alignment vertical="center" wrapText="1"/>
    </xf>
    <xf numFmtId="0" fontId="38" fillId="0" borderId="0" xfId="8" applyFont="1" applyFill="1"/>
    <xf numFmtId="176" fontId="39" fillId="0" borderId="1" xfId="8" applyNumberFormat="1" applyFont="1" applyFill="1" applyBorder="1" applyAlignment="1">
      <alignment vertical="center" wrapText="1"/>
    </xf>
    <xf numFmtId="176" fontId="39" fillId="0" borderId="0" xfId="8" applyNumberFormat="1" applyFont="1" applyFill="1" applyBorder="1" applyAlignment="1">
      <alignment vertical="center" wrapText="1"/>
    </xf>
    <xf numFmtId="176" fontId="39" fillId="0" borderId="1" xfId="3" applyNumberFormat="1" applyFont="1" applyFill="1" applyBorder="1" applyAlignment="1">
      <alignment horizontal="right" vertical="center" wrapText="1"/>
    </xf>
    <xf numFmtId="176" fontId="39" fillId="0" borderId="3" xfId="8" applyNumberFormat="1" applyFont="1" applyFill="1" applyBorder="1" applyAlignment="1">
      <alignment vertical="center" wrapText="1"/>
    </xf>
    <xf numFmtId="182" fontId="39" fillId="0" borderId="1" xfId="3" applyNumberFormat="1" applyFont="1" applyFill="1" applyBorder="1" applyAlignment="1">
      <alignment vertical="center" wrapText="1"/>
    </xf>
    <xf numFmtId="176" fontId="39" fillId="0" borderId="5" xfId="8" applyNumberFormat="1" applyFont="1" applyFill="1" applyBorder="1" applyAlignment="1">
      <alignment vertical="center" wrapText="1"/>
    </xf>
    <xf numFmtId="176" fontId="39" fillId="0" borderId="2" xfId="8" applyNumberFormat="1" applyFont="1" applyFill="1" applyBorder="1" applyAlignment="1">
      <alignment vertical="center" wrapText="1"/>
    </xf>
    <xf numFmtId="182" fontId="39" fillId="0" borderId="14" xfId="3" applyNumberFormat="1" applyFont="1" applyFill="1" applyBorder="1" applyAlignment="1">
      <alignment vertical="center" wrapText="1"/>
    </xf>
    <xf numFmtId="176" fontId="39" fillId="0" borderId="14" xfId="8" applyNumberFormat="1" applyFont="1" applyFill="1" applyBorder="1" applyAlignment="1">
      <alignment vertical="center" wrapText="1"/>
    </xf>
    <xf numFmtId="0" fontId="35" fillId="0" borderId="15" xfId="8" applyFont="1" applyFill="1" applyBorder="1" applyAlignment="1">
      <alignment horizontal="right"/>
    </xf>
    <xf numFmtId="176" fontId="39" fillId="0" borderId="15" xfId="8" applyNumberFormat="1" applyFont="1" applyFill="1" applyBorder="1" applyAlignment="1">
      <alignment vertical="center" wrapText="1"/>
    </xf>
    <xf numFmtId="182" fontId="39" fillId="0" borderId="15" xfId="3" applyNumberFormat="1" applyFont="1" applyFill="1" applyBorder="1" applyAlignment="1">
      <alignment vertical="center" wrapText="1"/>
    </xf>
    <xf numFmtId="0" fontId="35" fillId="0" borderId="1" xfId="8" applyFont="1" applyFill="1" applyBorder="1" applyAlignment="1">
      <alignment horizontal="right"/>
    </xf>
    <xf numFmtId="0" fontId="33" fillId="0" borderId="0" xfId="12" applyFont="1" applyFill="1" applyAlignment="1">
      <alignment vertical="center"/>
    </xf>
    <xf numFmtId="0" fontId="40" fillId="0" borderId="0" xfId="12" applyFont="1" applyFill="1" applyAlignment="1">
      <alignment horizontal="center" vertical="center"/>
    </xf>
    <xf numFmtId="0" fontId="33" fillId="0" borderId="0" xfId="12" applyFont="1" applyFill="1"/>
    <xf numFmtId="0" fontId="38" fillId="0" borderId="17" xfId="12" applyFont="1" applyFill="1" applyBorder="1" applyAlignment="1">
      <alignment horizontal="center" vertical="center"/>
    </xf>
    <xf numFmtId="0" fontId="38" fillId="0" borderId="75" xfId="12" applyFont="1" applyFill="1" applyBorder="1" applyAlignment="1">
      <alignment horizontal="center" vertical="center"/>
    </xf>
    <xf numFmtId="0" fontId="38" fillId="0" borderId="80" xfId="12" applyFont="1" applyFill="1" applyBorder="1" applyAlignment="1">
      <alignment horizontal="center" vertical="center"/>
    </xf>
    <xf numFmtId="178" fontId="33" fillId="0" borderId="13" xfId="12" quotePrefix="1" applyNumberFormat="1" applyFont="1" applyFill="1" applyBorder="1" applyAlignment="1">
      <alignment horizontal="center" vertical="center"/>
    </xf>
    <xf numFmtId="0" fontId="38" fillId="0" borderId="18" xfId="12" applyFont="1" applyFill="1" applyBorder="1" applyAlignment="1">
      <alignment horizontal="center" vertical="center"/>
    </xf>
    <xf numFmtId="186" fontId="33" fillId="0" borderId="13" xfId="12" applyNumberFormat="1" applyFont="1" applyFill="1" applyBorder="1" applyAlignment="1">
      <alignment horizontal="right" vertical="center" wrapText="1"/>
    </xf>
    <xf numFmtId="186" fontId="33" fillId="0" borderId="76" xfId="13" applyNumberFormat="1" applyFont="1" applyFill="1" applyBorder="1" applyAlignment="1">
      <alignment horizontal="right" vertical="center" wrapText="1"/>
    </xf>
    <xf numFmtId="186" fontId="33" fillId="0" borderId="81" xfId="12" applyNumberFormat="1" applyFont="1" applyFill="1" applyBorder="1" applyAlignment="1">
      <alignment horizontal="right" vertical="center" wrapText="1"/>
    </xf>
    <xf numFmtId="0" fontId="33" fillId="0" borderId="30" xfId="12" quotePrefix="1" applyFont="1" applyFill="1" applyBorder="1" applyAlignment="1">
      <alignment horizontal="center" vertical="center"/>
    </xf>
    <xf numFmtId="0" fontId="38" fillId="0" borderId="45" xfId="12" applyFont="1" applyFill="1" applyBorder="1" applyAlignment="1">
      <alignment horizontal="center" vertical="center"/>
    </xf>
    <xf numFmtId="186" fontId="33" fillId="0" borderId="30" xfId="12" applyNumberFormat="1" applyFont="1" applyFill="1" applyBorder="1" applyAlignment="1">
      <alignment horizontal="right" vertical="center" wrapText="1"/>
    </xf>
    <xf numFmtId="186" fontId="33" fillId="0" borderId="55" xfId="13" applyNumberFormat="1" applyFont="1" applyFill="1" applyBorder="1" applyAlignment="1">
      <alignment horizontal="right" vertical="center" wrapText="1"/>
    </xf>
    <xf numFmtId="186" fontId="33" fillId="0" borderId="66" xfId="12" applyNumberFormat="1" applyFont="1" applyFill="1" applyBorder="1" applyAlignment="1">
      <alignment horizontal="right" vertical="center" wrapText="1"/>
    </xf>
    <xf numFmtId="0" fontId="33" fillId="0" borderId="30" xfId="12" applyFont="1" applyFill="1" applyBorder="1" applyAlignment="1">
      <alignment horizontal="center" vertical="center"/>
    </xf>
    <xf numFmtId="186" fontId="33" fillId="0" borderId="55" xfId="12" applyNumberFormat="1" applyFont="1" applyFill="1" applyBorder="1" applyAlignment="1">
      <alignment horizontal="right" vertical="center" wrapText="1"/>
    </xf>
    <xf numFmtId="0" fontId="33" fillId="0" borderId="17" xfId="12" applyFont="1" applyFill="1" applyBorder="1" applyAlignment="1">
      <alignment horizontal="center" vertical="center"/>
    </xf>
    <xf numFmtId="0" fontId="38" fillId="0" borderId="10" xfId="12" applyFont="1" applyFill="1" applyBorder="1" applyAlignment="1">
      <alignment horizontal="center" vertical="center"/>
    </xf>
    <xf numFmtId="186" fontId="33" fillId="0" borderId="17" xfId="12" applyNumberFormat="1" applyFont="1" applyFill="1" applyBorder="1" applyAlignment="1">
      <alignment horizontal="right" vertical="center" wrapText="1"/>
    </xf>
    <xf numFmtId="186" fontId="33" fillId="0" borderId="77" xfId="13" applyNumberFormat="1" applyFont="1" applyFill="1" applyBorder="1" applyAlignment="1">
      <alignment horizontal="right" vertical="center" wrapText="1"/>
    </xf>
    <xf numFmtId="186" fontId="33" fillId="0" borderId="29" xfId="12" applyNumberFormat="1" applyFont="1" applyFill="1" applyBorder="1" applyAlignment="1">
      <alignment horizontal="right" vertical="center" wrapText="1"/>
    </xf>
    <xf numFmtId="186" fontId="33" fillId="0" borderId="8" xfId="12" applyNumberFormat="1" applyFont="1" applyFill="1" applyBorder="1" applyAlignment="1">
      <alignment horizontal="right" vertical="center" wrapText="1"/>
    </xf>
    <xf numFmtId="186" fontId="33" fillId="0" borderId="16" xfId="12" applyNumberFormat="1" applyFont="1" applyFill="1" applyBorder="1" applyAlignment="1">
      <alignment horizontal="right" vertical="center" wrapText="1"/>
    </xf>
    <xf numFmtId="186" fontId="33" fillId="0" borderId="75" xfId="12" applyNumberFormat="1" applyFont="1" applyFill="1" applyBorder="1" applyAlignment="1">
      <alignment horizontal="right" vertical="center" wrapText="1"/>
    </xf>
    <xf numFmtId="186" fontId="33" fillId="0" borderId="80" xfId="12" applyNumberFormat="1" applyFont="1" applyFill="1" applyBorder="1" applyAlignment="1">
      <alignment horizontal="right" vertical="center" wrapText="1"/>
    </xf>
    <xf numFmtId="178" fontId="33" fillId="0" borderId="36" xfId="12" quotePrefix="1" applyNumberFormat="1" applyFont="1" applyFill="1" applyBorder="1" applyAlignment="1">
      <alignment horizontal="center" vertical="center"/>
    </xf>
    <xf numFmtId="0" fontId="38" fillId="0" borderId="51" xfId="12" applyFont="1" applyFill="1" applyBorder="1" applyAlignment="1">
      <alignment horizontal="center" vertical="center"/>
    </xf>
    <xf numFmtId="186" fontId="33" fillId="0" borderId="36" xfId="12" applyNumberFormat="1" applyFont="1" applyFill="1" applyBorder="1" applyAlignment="1">
      <alignment horizontal="right" vertical="center" wrapText="1"/>
    </xf>
    <xf numFmtId="186" fontId="33" fillId="0" borderId="76" xfId="12" applyNumberFormat="1" applyFont="1" applyFill="1" applyBorder="1" applyAlignment="1">
      <alignment horizontal="right" vertical="center" wrapText="1"/>
    </xf>
    <xf numFmtId="0" fontId="33" fillId="0" borderId="33" xfId="12" applyFont="1" applyFill="1" applyBorder="1" applyAlignment="1">
      <alignment vertical="center"/>
    </xf>
    <xf numFmtId="0" fontId="38" fillId="0" borderId="63" xfId="12" applyFont="1" applyFill="1" applyBorder="1" applyAlignment="1">
      <alignment horizontal="center" vertical="center"/>
    </xf>
    <xf numFmtId="186" fontId="33" fillId="0" borderId="33" xfId="12" applyNumberFormat="1" applyFont="1" applyFill="1" applyBorder="1" applyAlignment="1">
      <alignment horizontal="right" vertical="center" wrapText="1"/>
    </xf>
    <xf numFmtId="186" fontId="33" fillId="0" borderId="61" xfId="12" applyNumberFormat="1" applyFont="1" applyFill="1" applyBorder="1" applyAlignment="1">
      <alignment horizontal="right" vertical="center" wrapText="1"/>
    </xf>
    <xf numFmtId="186" fontId="33" fillId="0" borderId="67" xfId="12" applyNumberFormat="1" applyFont="1" applyFill="1" applyBorder="1" applyAlignment="1">
      <alignment horizontal="right" vertical="center" wrapText="1"/>
    </xf>
    <xf numFmtId="186" fontId="33" fillId="0" borderId="20" xfId="12" applyNumberFormat="1" applyFont="1" applyFill="1" applyBorder="1" applyAlignment="1">
      <alignment horizontal="right" vertical="center" wrapText="1"/>
    </xf>
    <xf numFmtId="186" fontId="33" fillId="0" borderId="5" xfId="12" applyNumberFormat="1" applyFont="1" applyFill="1" applyBorder="1" applyAlignment="1">
      <alignment horizontal="right" vertical="center" wrapText="1"/>
    </xf>
    <xf numFmtId="186" fontId="33" fillId="0" borderId="11" xfId="12" applyNumberFormat="1" applyFont="1" applyFill="1" applyBorder="1" applyAlignment="1">
      <alignment horizontal="right" vertical="center" wrapText="1"/>
    </xf>
    <xf numFmtId="186" fontId="33" fillId="0" borderId="78" xfId="12" applyNumberFormat="1" applyFont="1" applyFill="1" applyBorder="1" applyAlignment="1">
      <alignment horizontal="right" vertical="center" wrapText="1"/>
    </xf>
    <xf numFmtId="186" fontId="33" fillId="0" borderId="82" xfId="12" applyNumberFormat="1" applyFont="1" applyFill="1" applyBorder="1" applyAlignment="1">
      <alignment horizontal="right" vertical="center" wrapText="1"/>
    </xf>
    <xf numFmtId="186" fontId="33" fillId="0" borderId="26" xfId="12" applyNumberFormat="1" applyFont="1" applyFill="1" applyBorder="1" applyAlignment="1">
      <alignment horizontal="right" vertical="center" wrapText="1"/>
    </xf>
    <xf numFmtId="186" fontId="33" fillId="0" borderId="22" xfId="12" applyNumberFormat="1" applyFont="1" applyFill="1" applyBorder="1" applyAlignment="1">
      <alignment horizontal="right" vertical="center" wrapText="1"/>
    </xf>
    <xf numFmtId="186" fontId="33" fillId="0" borderId="62" xfId="12" applyNumberFormat="1" applyFont="1" applyFill="1" applyBorder="1" applyAlignment="1">
      <alignment horizontal="right" vertical="center" wrapText="1"/>
    </xf>
    <xf numFmtId="186" fontId="33" fillId="0" borderId="24" xfId="12" applyNumberFormat="1" applyFont="1" applyFill="1" applyBorder="1" applyAlignment="1">
      <alignment horizontal="right" vertical="center" wrapText="1"/>
    </xf>
    <xf numFmtId="186" fontId="33" fillId="0" borderId="54" xfId="12" applyNumberFormat="1" applyFont="1" applyFill="1" applyBorder="1" applyAlignment="1">
      <alignment horizontal="right" vertical="center" wrapText="1"/>
    </xf>
    <xf numFmtId="186" fontId="33" fillId="0" borderId="31" xfId="12" applyNumberFormat="1" applyFont="1" applyFill="1" applyBorder="1" applyAlignment="1">
      <alignment horizontal="right" vertical="center" wrapText="1"/>
    </xf>
    <xf numFmtId="186" fontId="33" fillId="0" borderId="50" xfId="12" applyNumberFormat="1" applyFont="1" applyFill="1" applyBorder="1" applyAlignment="1">
      <alignment horizontal="right" vertical="center" wrapText="1"/>
    </xf>
    <xf numFmtId="186" fontId="33" fillId="0" borderId="58" xfId="12" applyNumberFormat="1" applyFont="1" applyFill="1" applyBorder="1" applyAlignment="1">
      <alignment horizontal="right" vertical="center" wrapText="1"/>
    </xf>
    <xf numFmtId="186" fontId="33" fillId="0" borderId="56" xfId="12" applyNumberFormat="1" applyFont="1" applyFill="1" applyBorder="1" applyAlignment="1">
      <alignment horizontal="right" vertical="center" wrapText="1"/>
    </xf>
    <xf numFmtId="186" fontId="33" fillId="0" borderId="9" xfId="12" applyNumberFormat="1" applyFont="1" applyFill="1" applyBorder="1" applyAlignment="1">
      <alignment horizontal="right" vertical="center" wrapText="1"/>
    </xf>
    <xf numFmtId="186" fontId="33" fillId="0" borderId="85" xfId="12" applyNumberFormat="1" applyFont="1" applyFill="1" applyBorder="1" applyAlignment="1">
      <alignment horizontal="right" vertical="center" wrapText="1"/>
    </xf>
    <xf numFmtId="186" fontId="33" fillId="0" borderId="7" xfId="12" applyNumberFormat="1" applyFont="1" applyFill="1" applyBorder="1" applyAlignment="1">
      <alignment horizontal="right" vertical="center" wrapText="1"/>
    </xf>
    <xf numFmtId="0" fontId="38" fillId="0" borderId="0" xfId="13" applyNumberFormat="1" applyFont="1" applyFill="1" applyAlignment="1">
      <alignment vertical="center"/>
    </xf>
    <xf numFmtId="0" fontId="33" fillId="0" borderId="0" xfId="22" applyFont="1" applyFill="1">
      <alignment vertical="center"/>
    </xf>
    <xf numFmtId="0" fontId="61" fillId="0" borderId="0" xfId="22" applyFont="1" applyFill="1" applyBorder="1" applyAlignment="1">
      <alignment horizontal="center" vertical="center"/>
    </xf>
    <xf numFmtId="0" fontId="33" fillId="0" borderId="0" xfId="9" applyFont="1" applyFill="1" applyAlignment="1">
      <alignment horizontal="center" vertical="center"/>
    </xf>
    <xf numFmtId="38" fontId="37" fillId="0" borderId="9" xfId="3" applyFont="1" applyFill="1" applyBorder="1" applyAlignment="1">
      <alignment horizontal="center" vertical="center" wrapText="1"/>
    </xf>
    <xf numFmtId="0" fontId="33" fillId="0" borderId="8" xfId="22" applyFont="1" applyFill="1" applyBorder="1" applyAlignment="1">
      <alignment horizontal="center" vertical="center" wrapText="1"/>
    </xf>
    <xf numFmtId="0" fontId="51" fillId="0" borderId="13" xfId="22" applyFont="1" applyFill="1" applyBorder="1">
      <alignment vertical="center"/>
    </xf>
    <xf numFmtId="0" fontId="37" fillId="0" borderId="19" xfId="22" applyFont="1" applyFill="1" applyBorder="1">
      <alignment vertical="center"/>
    </xf>
    <xf numFmtId="0" fontId="37" fillId="0" borderId="18" xfId="22" applyFont="1" applyFill="1" applyBorder="1">
      <alignment vertical="center"/>
    </xf>
    <xf numFmtId="38" fontId="51" fillId="0" borderId="14" xfId="3" applyFont="1" applyFill="1" applyBorder="1">
      <alignment vertical="center"/>
    </xf>
    <xf numFmtId="198" fontId="51" fillId="0" borderId="2" xfId="22" applyNumberFormat="1" applyFont="1" applyFill="1" applyBorder="1" applyAlignment="1">
      <alignment horizontal="right" vertical="center"/>
    </xf>
    <xf numFmtId="0" fontId="51" fillId="0" borderId="30" xfId="22" applyFont="1" applyFill="1" applyBorder="1">
      <alignment vertical="center"/>
    </xf>
    <xf numFmtId="0" fontId="37" fillId="0" borderId="31" xfId="22" applyFont="1" applyFill="1" applyBorder="1">
      <alignment vertical="center"/>
    </xf>
    <xf numFmtId="0" fontId="37" fillId="0" borderId="45" xfId="22" applyFont="1" applyFill="1" applyBorder="1">
      <alignment vertical="center"/>
    </xf>
    <xf numFmtId="38" fontId="51" fillId="0" borderId="44" xfId="3" applyFont="1" applyFill="1" applyBorder="1">
      <alignment vertical="center"/>
    </xf>
    <xf numFmtId="198" fontId="51" fillId="0" borderId="45" xfId="22" applyNumberFormat="1" applyFont="1" applyFill="1" applyBorder="1" applyAlignment="1">
      <alignment horizontal="right" vertical="center"/>
    </xf>
    <xf numFmtId="198" fontId="51" fillId="0" borderId="18" xfId="22" applyNumberFormat="1" applyFont="1" applyFill="1" applyBorder="1" applyAlignment="1">
      <alignment horizontal="right" vertical="center"/>
    </xf>
    <xf numFmtId="0" fontId="37" fillId="0" borderId="50" xfId="22" applyFont="1" applyFill="1" applyBorder="1">
      <alignment vertical="center"/>
    </xf>
    <xf numFmtId="0" fontId="37" fillId="0" borderId="56" xfId="22" applyFont="1" applyFill="1" applyBorder="1">
      <alignment vertical="center"/>
    </xf>
    <xf numFmtId="0" fontId="37" fillId="0" borderId="60" xfId="22" applyFont="1" applyFill="1" applyBorder="1">
      <alignment vertical="center"/>
    </xf>
    <xf numFmtId="38" fontId="37" fillId="0" borderId="15" xfId="3" applyFont="1" applyFill="1" applyBorder="1">
      <alignment vertical="center"/>
    </xf>
    <xf numFmtId="198" fontId="37" fillId="0" borderId="2" xfId="22" applyNumberFormat="1" applyFont="1" applyFill="1" applyBorder="1" applyAlignment="1">
      <alignment horizontal="right" vertical="center"/>
    </xf>
    <xf numFmtId="38" fontId="37" fillId="0" borderId="44" xfId="3" applyFont="1" applyFill="1" applyBorder="1">
      <alignment vertical="center"/>
    </xf>
    <xf numFmtId="198" fontId="37" fillId="0" borderId="45" xfId="22" applyNumberFormat="1" applyFont="1" applyFill="1" applyBorder="1" applyAlignment="1">
      <alignment horizontal="right" vertical="center"/>
    </xf>
    <xf numFmtId="0" fontId="37" fillId="0" borderId="5" xfId="22" applyFont="1" applyFill="1" applyBorder="1" applyAlignment="1">
      <alignment horizontal="left" vertical="center"/>
    </xf>
    <xf numFmtId="0" fontId="37" fillId="0" borderId="0" xfId="22" applyFont="1" applyFill="1" applyBorder="1" applyAlignment="1">
      <alignment horizontal="left" vertical="center"/>
    </xf>
    <xf numFmtId="0" fontId="37" fillId="0" borderId="2" xfId="22" applyFont="1" applyFill="1" applyBorder="1" applyAlignment="1">
      <alignment horizontal="left" vertical="center"/>
    </xf>
    <xf numFmtId="0" fontId="37" fillId="0" borderId="50" xfId="22" applyFont="1" applyFill="1" applyBorder="1" applyAlignment="1">
      <alignment horizontal="left" vertical="center"/>
    </xf>
    <xf numFmtId="0" fontId="37" fillId="0" borderId="56" xfId="22" applyFont="1" applyFill="1" applyBorder="1" applyAlignment="1">
      <alignment horizontal="left" vertical="center"/>
    </xf>
    <xf numFmtId="0" fontId="37" fillId="0" borderId="60" xfId="22" applyFont="1" applyFill="1" applyBorder="1" applyAlignment="1">
      <alignment horizontal="left" vertical="center"/>
    </xf>
    <xf numFmtId="198" fontId="37" fillId="0" borderId="60" xfId="22" applyNumberFormat="1" applyFont="1" applyFill="1" applyBorder="1" applyAlignment="1">
      <alignment horizontal="right" vertical="center"/>
    </xf>
    <xf numFmtId="0" fontId="51" fillId="0" borderId="13" xfId="22" applyFont="1" applyFill="1" applyBorder="1" applyAlignment="1">
      <alignment horizontal="left" vertical="center"/>
    </xf>
    <xf numFmtId="0" fontId="51" fillId="0" borderId="19" xfId="22" applyFont="1" applyFill="1" applyBorder="1" applyAlignment="1">
      <alignment horizontal="left" vertical="center"/>
    </xf>
    <xf numFmtId="0" fontId="51" fillId="0" borderId="18" xfId="22" applyFont="1" applyFill="1" applyBorder="1" applyAlignment="1">
      <alignment horizontal="left" vertical="center"/>
    </xf>
    <xf numFmtId="38" fontId="37" fillId="0" borderId="28" xfId="3" applyFont="1" applyFill="1" applyBorder="1">
      <alignment vertical="center"/>
    </xf>
    <xf numFmtId="198" fontId="37" fillId="0" borderId="63" xfId="22" applyNumberFormat="1" applyFont="1" applyFill="1" applyBorder="1" applyAlignment="1">
      <alignment horizontal="right" vertical="center"/>
    </xf>
    <xf numFmtId="0" fontId="37" fillId="0" borderId="0" xfId="22" applyFont="1" applyFill="1">
      <alignment vertical="center"/>
    </xf>
    <xf numFmtId="38" fontId="37" fillId="0" borderId="0" xfId="3" applyFont="1" applyFill="1">
      <alignment vertical="center"/>
    </xf>
    <xf numFmtId="0" fontId="40" fillId="0" borderId="0" xfId="22" applyFont="1" applyFill="1" applyAlignment="1">
      <alignment vertical="center"/>
    </xf>
    <xf numFmtId="0" fontId="52" fillId="0" borderId="0" xfId="22" applyFont="1" applyFill="1" applyAlignment="1">
      <alignment vertical="center"/>
    </xf>
    <xf numFmtId="0" fontId="61" fillId="0" borderId="0" xfId="22" applyFont="1" applyFill="1" applyAlignment="1">
      <alignment horizontal="center" vertical="center"/>
    </xf>
    <xf numFmtId="0" fontId="33" fillId="0" borderId="0" xfId="22" applyFont="1" applyFill="1" applyBorder="1">
      <alignment vertical="center"/>
    </xf>
    <xf numFmtId="0" fontId="33" fillId="0" borderId="0" xfId="22" applyFont="1" applyFill="1" applyBorder="1" applyAlignment="1">
      <alignment horizontal="left" vertical="center"/>
    </xf>
    <xf numFmtId="0" fontId="37" fillId="0" borderId="16" xfId="22" applyFont="1" applyFill="1" applyBorder="1" applyAlignment="1">
      <alignment horizontal="center" vertical="center" wrapText="1"/>
    </xf>
    <xf numFmtId="0" fontId="37" fillId="0" borderId="9" xfId="22" applyFont="1" applyFill="1" applyBorder="1" applyAlignment="1">
      <alignment horizontal="center" vertical="center" wrapText="1"/>
    </xf>
    <xf numFmtId="0" fontId="37" fillId="0" borderId="8" xfId="22" applyFont="1" applyFill="1" applyBorder="1" applyAlignment="1">
      <alignment horizontal="center" vertical="center" wrapText="1"/>
    </xf>
    <xf numFmtId="0" fontId="37" fillId="0" borderId="13" xfId="22" applyFont="1" applyFill="1" applyBorder="1" applyAlignment="1">
      <alignment horizontal="center" vertical="center" wrapText="1"/>
    </xf>
    <xf numFmtId="0" fontId="37" fillId="0" borderId="14" xfId="22" applyFont="1" applyFill="1" applyBorder="1" applyAlignment="1">
      <alignment horizontal="center" vertical="center" wrapText="1"/>
    </xf>
    <xf numFmtId="0" fontId="37" fillId="0" borderId="18" xfId="22" applyFont="1" applyFill="1" applyBorder="1" applyAlignment="1">
      <alignment horizontal="justify" vertical="center" wrapText="1"/>
    </xf>
    <xf numFmtId="0" fontId="37" fillId="0" borderId="30" xfId="22" applyFont="1" applyFill="1" applyBorder="1" applyAlignment="1">
      <alignment horizontal="center" vertical="center" wrapText="1"/>
    </xf>
    <xf numFmtId="0" fontId="37" fillId="0" borderId="44" xfId="22" applyFont="1" applyFill="1" applyBorder="1" applyAlignment="1">
      <alignment horizontal="center" vertical="center" wrapText="1"/>
    </xf>
    <xf numFmtId="0" fontId="37" fillId="0" borderId="45" xfId="22" applyFont="1" applyFill="1" applyBorder="1" applyAlignment="1">
      <alignment horizontal="justify" vertical="center" wrapText="1"/>
    </xf>
    <xf numFmtId="0" fontId="37" fillId="0" borderId="60" xfId="22" applyFont="1" applyFill="1" applyBorder="1" applyAlignment="1">
      <alignment horizontal="justify" vertical="center" wrapText="1"/>
    </xf>
    <xf numFmtId="0" fontId="37" fillId="0" borderId="44" xfId="22" applyFont="1" applyFill="1" applyBorder="1" applyAlignment="1">
      <alignment horizontal="justify" vertical="center" wrapText="1"/>
    </xf>
    <xf numFmtId="0" fontId="37" fillId="0" borderId="33" xfId="22" applyFont="1" applyFill="1" applyBorder="1" applyAlignment="1">
      <alignment horizontal="center" vertical="center" wrapText="1"/>
    </xf>
    <xf numFmtId="0" fontId="37" fillId="0" borderId="28" xfId="22" applyFont="1" applyFill="1" applyBorder="1" applyAlignment="1">
      <alignment horizontal="center" vertical="center" wrapText="1"/>
    </xf>
    <xf numFmtId="0" fontId="37" fillId="0" borderId="63" xfId="22" applyFont="1" applyFill="1" applyBorder="1" applyAlignment="1">
      <alignment horizontal="justify" vertical="center" wrapText="1"/>
    </xf>
    <xf numFmtId="0" fontId="33" fillId="0" borderId="0" xfId="21" applyFont="1" applyFill="1" applyAlignment="1"/>
    <xf numFmtId="0" fontId="33" fillId="0" borderId="0" xfId="21" applyFont="1" applyFill="1" applyBorder="1" applyAlignment="1"/>
    <xf numFmtId="0" fontId="33" fillId="0" borderId="0" xfId="21" applyFont="1" applyFill="1" applyBorder="1"/>
    <xf numFmtId="0" fontId="33" fillId="0" borderId="0" xfId="21" applyFont="1" applyFill="1"/>
    <xf numFmtId="0" fontId="33" fillId="0" borderId="0" xfId="21" applyFont="1" applyFill="1" applyAlignment="1">
      <alignment horizontal="center"/>
    </xf>
    <xf numFmtId="0" fontId="33" fillId="0" borderId="0" xfId="21" applyFont="1" applyFill="1" applyAlignment="1">
      <alignment vertical="top"/>
    </xf>
    <xf numFmtId="0" fontId="33" fillId="0" borderId="0" xfId="0" applyFont="1" applyFill="1" applyAlignment="1">
      <alignment vertical="top"/>
    </xf>
    <xf numFmtId="0" fontId="38" fillId="0" borderId="0" xfId="21" applyFont="1" applyFill="1" applyAlignment="1">
      <alignment vertical="top"/>
    </xf>
    <xf numFmtId="0" fontId="38" fillId="0" borderId="0" xfId="21" applyFont="1" applyFill="1"/>
    <xf numFmtId="0" fontId="38" fillId="0" borderId="0" xfId="21" applyFont="1" applyFill="1" applyAlignment="1"/>
    <xf numFmtId="0" fontId="38" fillId="0" borderId="0" xfId="21" applyFont="1" applyFill="1" applyBorder="1" applyAlignment="1">
      <alignment vertical="center"/>
    </xf>
    <xf numFmtId="0" fontId="38" fillId="0" borderId="0" xfId="6" applyFont="1" applyFill="1" applyAlignment="1">
      <alignment vertical="top"/>
    </xf>
    <xf numFmtId="0" fontId="38" fillId="0" borderId="0" xfId="21" applyFont="1" applyFill="1" applyBorder="1"/>
    <xf numFmtId="0" fontId="38" fillId="0" borderId="0" xfId="0" applyFont="1" applyFill="1" applyBorder="1" applyAlignment="1">
      <alignment horizontal="center" vertical="center"/>
    </xf>
    <xf numFmtId="0" fontId="38" fillId="0" borderId="0" xfId="21" applyFont="1" applyFill="1" applyBorder="1" applyAlignment="1"/>
    <xf numFmtId="0" fontId="33" fillId="0" borderId="0" xfId="21" applyFont="1" applyFill="1" applyAlignment="1">
      <alignment horizontal="right"/>
    </xf>
    <xf numFmtId="0" fontId="38" fillId="0" borderId="0" xfId="21" applyFont="1" applyFill="1" applyBorder="1" applyAlignment="1">
      <alignment horizontal="center" vertical="center"/>
    </xf>
    <xf numFmtId="0" fontId="38" fillId="0" borderId="0" xfId="21" applyFont="1" applyFill="1" applyAlignment="1">
      <alignment vertical="center"/>
    </xf>
    <xf numFmtId="0" fontId="33" fillId="0" borderId="0" xfId="21" applyFont="1" applyFill="1" applyAlignment="1">
      <alignment vertical="center"/>
    </xf>
    <xf numFmtId="0" fontId="33" fillId="0" borderId="0" xfId="21" applyFont="1" applyFill="1" applyBorder="1" applyAlignment="1">
      <alignment vertical="center"/>
    </xf>
    <xf numFmtId="0" fontId="38" fillId="0" borderId="9" xfId="21" applyFont="1" applyFill="1" applyBorder="1"/>
    <xf numFmtId="0" fontId="38" fillId="0" borderId="16" xfId="21" applyFont="1" applyFill="1" applyBorder="1" applyAlignment="1">
      <alignment vertical="center"/>
    </xf>
    <xf numFmtId="0" fontId="38" fillId="0" borderId="7" xfId="21" applyFont="1" applyFill="1" applyBorder="1" applyAlignment="1">
      <alignment vertical="center"/>
    </xf>
    <xf numFmtId="0" fontId="38" fillId="0" borderId="8" xfId="21" applyFont="1" applyFill="1" applyBorder="1" applyAlignment="1">
      <alignment vertical="center"/>
    </xf>
    <xf numFmtId="0" fontId="33" fillId="0" borderId="0" xfId="21" applyFont="1" applyFill="1" applyBorder="1" applyAlignment="1">
      <alignment horizontal="center"/>
    </xf>
    <xf numFmtId="0" fontId="38" fillId="0" borderId="14" xfId="21" applyFont="1" applyFill="1" applyBorder="1" applyAlignment="1">
      <alignment vertical="top" textRotation="255"/>
    </xf>
    <xf numFmtId="0" fontId="38" fillId="0" borderId="27" xfId="21" applyFont="1" applyFill="1" applyBorder="1" applyAlignment="1">
      <alignment vertical="top" textRotation="255"/>
    </xf>
    <xf numFmtId="0" fontId="38" fillId="0" borderId="52" xfId="21" applyFont="1" applyFill="1" applyBorder="1" applyAlignment="1">
      <alignment vertical="top" textRotation="255"/>
    </xf>
    <xf numFmtId="0" fontId="38" fillId="0" borderId="43" xfId="21" applyFont="1" applyFill="1" applyBorder="1" applyAlignment="1">
      <alignment horizontal="center" vertical="center" textRotation="255"/>
    </xf>
    <xf numFmtId="0" fontId="33" fillId="0" borderId="0" xfId="21" applyFont="1" applyFill="1" applyBorder="1" applyAlignment="1">
      <alignment horizontal="right"/>
    </xf>
    <xf numFmtId="0" fontId="33" fillId="0" borderId="0" xfId="21" applyFont="1" applyFill="1" applyBorder="1" applyAlignment="1">
      <alignment vertical="top" textRotation="255"/>
    </xf>
    <xf numFmtId="0" fontId="38" fillId="0" borderId="14" xfId="21" applyFont="1" applyFill="1" applyBorder="1" applyAlignment="1">
      <alignment horizontal="center" vertical="center"/>
    </xf>
    <xf numFmtId="0" fontId="38" fillId="0" borderId="27" xfId="21" applyFont="1" applyFill="1" applyBorder="1" applyAlignment="1">
      <alignment horizontal="right" vertical="center" wrapText="1"/>
    </xf>
    <xf numFmtId="0" fontId="38" fillId="0" borderId="52" xfId="21" applyFont="1" applyFill="1" applyBorder="1" applyAlignment="1">
      <alignment horizontal="right" vertical="center" wrapText="1"/>
    </xf>
    <xf numFmtId="0" fontId="38" fillId="0" borderId="14" xfId="21" applyFont="1" applyFill="1" applyBorder="1" applyAlignment="1">
      <alignment horizontal="right" vertical="center" wrapText="1"/>
    </xf>
    <xf numFmtId="0" fontId="38" fillId="0" borderId="28" xfId="21" applyFont="1" applyFill="1" applyBorder="1" applyAlignment="1">
      <alignment horizontal="center" vertical="center"/>
    </xf>
    <xf numFmtId="0" fontId="38" fillId="0" borderId="39" xfId="21" applyFont="1" applyFill="1" applyBorder="1" applyAlignment="1">
      <alignment horizontal="right" vertical="center" wrapText="1"/>
    </xf>
    <xf numFmtId="0" fontId="38" fillId="0" borderId="40" xfId="21" applyFont="1" applyFill="1" applyBorder="1" applyAlignment="1">
      <alignment horizontal="right" vertical="center" wrapText="1"/>
    </xf>
    <xf numFmtId="0" fontId="38" fillId="0" borderId="28" xfId="21" applyFont="1" applyFill="1" applyBorder="1" applyAlignment="1">
      <alignment horizontal="right" vertical="center" wrapText="1"/>
    </xf>
    <xf numFmtId="0" fontId="38" fillId="0" borderId="4" xfId="21" applyFont="1" applyFill="1" applyBorder="1" applyAlignment="1">
      <alignment horizontal="center" vertical="center"/>
    </xf>
    <xf numFmtId="0" fontId="38" fillId="0" borderId="88" xfId="21" applyFont="1" applyFill="1" applyBorder="1" applyAlignment="1">
      <alignment horizontal="right" vertical="center" wrapText="1"/>
    </xf>
    <xf numFmtId="0" fontId="38" fillId="0" borderId="87" xfId="21" applyFont="1" applyFill="1" applyBorder="1" applyAlignment="1">
      <alignment horizontal="right" vertical="center" wrapText="1"/>
    </xf>
    <xf numFmtId="0" fontId="38" fillId="0" borderId="4" xfId="21" applyFont="1" applyFill="1" applyBorder="1" applyAlignment="1">
      <alignment horizontal="right" vertical="center" wrapText="1"/>
    </xf>
    <xf numFmtId="0" fontId="34" fillId="0" borderId="0" xfId="21" applyFont="1" applyFill="1" applyBorder="1" applyAlignment="1"/>
    <xf numFmtId="0" fontId="54" fillId="0" borderId="9" xfId="21" applyFont="1" applyFill="1" applyBorder="1" applyAlignment="1">
      <alignment horizontal="center" vertical="center" textRotation="255" wrapText="1" shrinkToFit="1"/>
    </xf>
    <xf numFmtId="0" fontId="38" fillId="0" borderId="25" xfId="21" applyFont="1" applyFill="1" applyBorder="1" applyAlignment="1">
      <alignment horizontal="right" vertical="center" wrapText="1"/>
    </xf>
    <xf numFmtId="0" fontId="38" fillId="0" borderId="85" xfId="21" applyFont="1" applyFill="1" applyBorder="1" applyAlignment="1">
      <alignment horizontal="right" vertical="center" wrapText="1"/>
    </xf>
    <xf numFmtId="0" fontId="38" fillId="0" borderId="9" xfId="21" applyFont="1" applyFill="1" applyBorder="1" applyAlignment="1">
      <alignment horizontal="right" vertical="center" wrapText="1"/>
    </xf>
    <xf numFmtId="0" fontId="33" fillId="0" borderId="0" xfId="19" applyFont="1" applyFill="1">
      <alignment vertical="center"/>
    </xf>
    <xf numFmtId="0" fontId="44" fillId="0" borderId="0" xfId="19" applyFont="1" applyFill="1">
      <alignment vertical="center"/>
    </xf>
    <xf numFmtId="0" fontId="49" fillId="0" borderId="0" xfId="19" applyFont="1" applyFill="1" applyAlignment="1">
      <alignment vertical="center"/>
    </xf>
    <xf numFmtId="0" fontId="49" fillId="0" borderId="0" xfId="19" applyFont="1" applyFill="1" applyAlignment="1">
      <alignment horizontal="left" vertical="center"/>
    </xf>
    <xf numFmtId="0" fontId="38" fillId="0" borderId="0" xfId="19" applyFont="1" applyFill="1" applyAlignment="1">
      <alignment horizontal="right" vertical="center"/>
    </xf>
    <xf numFmtId="0" fontId="38" fillId="0" borderId="0" xfId="19" applyFont="1" applyFill="1">
      <alignment vertical="center"/>
    </xf>
    <xf numFmtId="0" fontId="38" fillId="0" borderId="0" xfId="19" applyFont="1" applyFill="1" applyAlignment="1">
      <alignment horizontal="left" vertical="center" wrapText="1"/>
    </xf>
    <xf numFmtId="0" fontId="38" fillId="0" borderId="0" xfId="19" applyFont="1" applyFill="1" applyAlignment="1">
      <alignment vertical="center" wrapText="1"/>
    </xf>
    <xf numFmtId="0" fontId="38" fillId="0" borderId="0" xfId="19" applyFont="1" applyFill="1" applyAlignment="1">
      <alignment horizontal="justify" vertical="center"/>
    </xf>
    <xf numFmtId="0" fontId="38" fillId="0" borderId="0" xfId="19" applyFont="1" applyFill="1" applyAlignment="1">
      <alignment vertical="center"/>
    </xf>
    <xf numFmtId="0" fontId="38" fillId="0" borderId="0" xfId="20" applyFont="1" applyFill="1" applyAlignment="1">
      <alignment vertical="center" wrapText="1"/>
    </xf>
    <xf numFmtId="0" fontId="48" fillId="0" borderId="0" xfId="19" applyFont="1" applyFill="1">
      <alignment vertical="center"/>
    </xf>
    <xf numFmtId="0" fontId="40" fillId="0" borderId="0" xfId="19" applyFont="1" applyFill="1" applyAlignment="1">
      <alignment horizontal="center" vertical="center"/>
    </xf>
    <xf numFmtId="0" fontId="57" fillId="0" borderId="0" xfId="19" applyFont="1" applyFill="1" applyAlignment="1">
      <alignment horizontal="justify" vertical="center"/>
    </xf>
    <xf numFmtId="0" fontId="38" fillId="0" borderId="0" xfId="19" applyFont="1" applyFill="1" applyAlignment="1">
      <alignment vertical="top"/>
    </xf>
    <xf numFmtId="0" fontId="57" fillId="0" borderId="0" xfId="19" applyFont="1" applyFill="1" applyAlignment="1">
      <alignment horizontal="right" vertical="center"/>
    </xf>
    <xf numFmtId="0" fontId="35" fillId="0" borderId="9" xfId="15" applyFont="1" applyFill="1" applyBorder="1" applyAlignment="1">
      <alignment horizontal="center" vertical="center"/>
    </xf>
    <xf numFmtId="0" fontId="39" fillId="0" borderId="9" xfId="15" applyFont="1" applyFill="1" applyBorder="1" applyAlignment="1">
      <alignment horizontal="center" vertical="center"/>
    </xf>
    <xf numFmtId="0" fontId="39" fillId="0" borderId="9" xfId="15" applyFont="1" applyFill="1" applyBorder="1" applyAlignment="1">
      <alignment horizontal="center" vertical="center" wrapText="1"/>
    </xf>
    <xf numFmtId="187" fontId="58" fillId="0" borderId="9" xfId="15" applyNumberFormat="1" applyFont="1" applyFill="1" applyBorder="1" applyAlignment="1">
      <alignment horizontal="center" vertical="center" wrapText="1"/>
    </xf>
    <xf numFmtId="0" fontId="39" fillId="0" borderId="16" xfId="15" applyFont="1" applyFill="1" applyBorder="1" applyAlignment="1">
      <alignment horizontal="center" vertical="center"/>
    </xf>
    <xf numFmtId="0" fontId="39" fillId="0" borderId="0" xfId="15" applyFont="1" applyFill="1" applyBorder="1" applyAlignment="1">
      <alignment vertical="center"/>
    </xf>
    <xf numFmtId="0" fontId="33" fillId="0" borderId="0" xfId="15" applyFont="1" applyFill="1" applyBorder="1"/>
    <xf numFmtId="0" fontId="33" fillId="0" borderId="0" xfId="15" applyFont="1" applyFill="1"/>
    <xf numFmtId="0" fontId="38" fillId="0" borderId="3" xfId="14" applyFont="1" applyFill="1" applyBorder="1" applyAlignment="1">
      <alignment horizontal="left" vertical="center"/>
    </xf>
    <xf numFmtId="0" fontId="39" fillId="0" borderId="3" xfId="14" quotePrefix="1" applyFont="1" applyFill="1" applyBorder="1" applyAlignment="1">
      <alignment horizontal="left" vertical="center"/>
    </xf>
    <xf numFmtId="0" fontId="39" fillId="0" borderId="3" xfId="14" quotePrefix="1" applyFont="1" applyFill="1" applyBorder="1" applyAlignment="1">
      <alignment horizontal="center" vertical="center"/>
    </xf>
    <xf numFmtId="199" fontId="39" fillId="0" borderId="3" xfId="14" applyNumberFormat="1" applyFont="1" applyFill="1" applyBorder="1" applyAlignment="1">
      <alignment horizontal="right" vertical="center" wrapText="1"/>
    </xf>
    <xf numFmtId="0" fontId="39" fillId="0" borderId="3" xfId="14" applyFont="1" applyFill="1" applyBorder="1" applyAlignment="1">
      <alignment horizontal="center" vertical="center"/>
    </xf>
    <xf numFmtId="0" fontId="54" fillId="0" borderId="11" xfId="15" applyFont="1" applyFill="1" applyBorder="1" applyAlignment="1">
      <alignment vertical="center"/>
    </xf>
    <xf numFmtId="0" fontId="39" fillId="0" borderId="3" xfId="15" applyFont="1" applyFill="1" applyBorder="1" applyAlignment="1">
      <alignment horizontal="left" vertical="center"/>
    </xf>
    <xf numFmtId="0" fontId="38" fillId="0" borderId="1" xfId="14" applyFont="1" applyFill="1" applyBorder="1" applyAlignment="1">
      <alignment horizontal="left" vertical="center"/>
    </xf>
    <xf numFmtId="0" fontId="39" fillId="0" borderId="1" xfId="14" quotePrefix="1" applyFont="1" applyFill="1" applyBorder="1" applyAlignment="1">
      <alignment horizontal="right" vertical="center"/>
    </xf>
    <xf numFmtId="176" fontId="39" fillId="0" borderId="1" xfId="14" applyNumberFormat="1" applyFont="1" applyFill="1" applyBorder="1" applyAlignment="1">
      <alignment horizontal="right" vertical="center" wrapText="1"/>
    </xf>
    <xf numFmtId="0" fontId="39" fillId="0" borderId="5" xfId="14" applyFont="1" applyFill="1" applyBorder="1" applyAlignment="1">
      <alignment horizontal="center" vertical="center"/>
    </xf>
    <xf numFmtId="0" fontId="54" fillId="0" borderId="5" xfId="15" applyFont="1" applyFill="1" applyBorder="1" applyAlignment="1">
      <alignment vertical="center"/>
    </xf>
    <xf numFmtId="0" fontId="39" fillId="0" borderId="1" xfId="15" applyFont="1" applyFill="1" applyBorder="1" applyAlignment="1">
      <alignment horizontal="left" vertical="center"/>
    </xf>
    <xf numFmtId="0" fontId="38" fillId="0" borderId="4" xfId="14" quotePrefix="1" applyFont="1" applyFill="1" applyBorder="1" applyAlignment="1">
      <alignment horizontal="distributed" vertical="center"/>
    </xf>
    <xf numFmtId="176" fontId="39" fillId="0" borderId="4" xfId="14" applyNumberFormat="1" applyFont="1" applyFill="1" applyBorder="1" applyAlignment="1">
      <alignment horizontal="right" vertical="center" wrapText="1"/>
    </xf>
    <xf numFmtId="0" fontId="39" fillId="0" borderId="3" xfId="14" applyFont="1" applyFill="1" applyBorder="1" applyAlignment="1">
      <alignment vertical="center"/>
    </xf>
    <xf numFmtId="176" fontId="39" fillId="0" borderId="3" xfId="14" applyNumberFormat="1" applyFont="1" applyFill="1" applyBorder="1" applyAlignment="1">
      <alignment horizontal="right" vertical="center" wrapText="1"/>
    </xf>
    <xf numFmtId="0" fontId="54" fillId="0" borderId="0" xfId="6" applyFont="1" applyFill="1" applyBorder="1" applyAlignment="1">
      <alignment vertical="center"/>
    </xf>
    <xf numFmtId="0" fontId="38" fillId="0" borderId="4" xfId="14" applyFont="1" applyFill="1" applyBorder="1" applyAlignment="1">
      <alignment horizontal="distributed" vertical="center"/>
    </xf>
    <xf numFmtId="0" fontId="39" fillId="0" borderId="4" xfId="14" applyFont="1" applyFill="1" applyBorder="1" applyAlignment="1">
      <alignment horizontal="right" vertical="center"/>
    </xf>
    <xf numFmtId="0" fontId="39" fillId="0" borderId="4" xfId="14" quotePrefix="1" applyFont="1" applyFill="1" applyBorder="1" applyAlignment="1">
      <alignment horizontal="center" vertical="center"/>
    </xf>
    <xf numFmtId="0" fontId="39" fillId="0" borderId="4" xfId="14" applyFont="1" applyFill="1" applyBorder="1" applyAlignment="1">
      <alignment horizontal="center" vertical="center"/>
    </xf>
    <xf numFmtId="0" fontId="39" fillId="0" borderId="1" xfId="15" applyFont="1" applyFill="1" applyBorder="1" applyAlignment="1">
      <alignment vertical="top" wrapText="1"/>
    </xf>
    <xf numFmtId="0" fontId="39" fillId="0" borderId="0" xfId="15" applyFont="1" applyFill="1" applyBorder="1" applyAlignment="1">
      <alignment vertical="top" wrapText="1"/>
    </xf>
    <xf numFmtId="0" fontId="33" fillId="0" borderId="1" xfId="6" applyFont="1" applyFill="1" applyBorder="1" applyAlignment="1">
      <alignment vertical="center"/>
    </xf>
    <xf numFmtId="0" fontId="33" fillId="0" borderId="1" xfId="15" applyFont="1" applyFill="1" applyBorder="1" applyAlignment="1">
      <alignment vertical="center"/>
    </xf>
    <xf numFmtId="0" fontId="39" fillId="0" borderId="1" xfId="15" applyFont="1" applyFill="1" applyBorder="1" applyAlignment="1">
      <alignment vertical="center"/>
    </xf>
    <xf numFmtId="49" fontId="39" fillId="0" borderId="1" xfId="14" applyNumberFormat="1" applyFont="1" applyFill="1" applyBorder="1" applyAlignment="1">
      <alignment horizontal="left" vertical="center"/>
    </xf>
    <xf numFmtId="0" fontId="39" fillId="0" borderId="1" xfId="14" quotePrefix="1" applyFont="1" applyFill="1" applyBorder="1" applyAlignment="1">
      <alignment horizontal="center" vertical="center"/>
    </xf>
    <xf numFmtId="0" fontId="39" fillId="0" borderId="4" xfId="14" applyFont="1" applyFill="1" applyBorder="1" applyAlignment="1">
      <alignment horizontal="right" vertical="center" wrapText="1"/>
    </xf>
    <xf numFmtId="0" fontId="39" fillId="0" borderId="1" xfId="14" applyFont="1" applyFill="1" applyBorder="1" applyAlignment="1">
      <alignment horizontal="right" vertical="center"/>
    </xf>
    <xf numFmtId="0" fontId="54" fillId="0" borderId="0" xfId="15" applyFont="1" applyFill="1" applyBorder="1" applyAlignment="1">
      <alignment vertical="center"/>
    </xf>
    <xf numFmtId="0" fontId="38" fillId="0" borderId="1" xfId="14" applyFont="1" applyFill="1" applyBorder="1" applyAlignment="1">
      <alignment horizontal="distributed" vertical="center"/>
    </xf>
    <xf numFmtId="0" fontId="39" fillId="0" borderId="1" xfId="14" applyFont="1" applyFill="1" applyBorder="1" applyAlignment="1">
      <alignment horizontal="center" vertical="center"/>
    </xf>
    <xf numFmtId="0" fontId="39" fillId="0" borderId="1" xfId="14" applyFont="1" applyFill="1" applyBorder="1" applyAlignment="1">
      <alignment horizontal="left" vertical="center"/>
    </xf>
    <xf numFmtId="0" fontId="39" fillId="0" borderId="4" xfId="6" applyFont="1" applyFill="1" applyBorder="1" applyAlignment="1">
      <alignment vertical="center"/>
    </xf>
    <xf numFmtId="0" fontId="39" fillId="0" borderId="1" xfId="14" quotePrefix="1" applyFont="1" applyFill="1" applyBorder="1" applyAlignment="1">
      <alignment horizontal="left" vertical="center"/>
    </xf>
    <xf numFmtId="0" fontId="54" fillId="0" borderId="5" xfId="16" applyFont="1" applyFill="1" applyBorder="1" applyAlignment="1">
      <alignment vertical="center"/>
    </xf>
    <xf numFmtId="0" fontId="39" fillId="0" borderId="3" xfId="14" quotePrefix="1" applyNumberFormat="1" applyFont="1" applyFill="1" applyBorder="1" applyAlignment="1">
      <alignment horizontal="left" vertical="center"/>
    </xf>
    <xf numFmtId="0" fontId="38" fillId="0" borderId="11" xfId="15" applyFont="1" applyFill="1" applyBorder="1" applyAlignment="1">
      <alignment vertical="center"/>
    </xf>
    <xf numFmtId="0" fontId="39" fillId="0" borderId="11" xfId="15" applyFont="1" applyFill="1" applyBorder="1" applyAlignment="1">
      <alignment vertical="center"/>
    </xf>
    <xf numFmtId="0" fontId="39" fillId="0" borderId="11" xfId="14" applyFont="1" applyFill="1" applyBorder="1" applyAlignment="1">
      <alignment horizontal="center" vertical="center"/>
    </xf>
    <xf numFmtId="0" fontId="54" fillId="0" borderId="11" xfId="16" applyFont="1" applyFill="1" applyBorder="1" applyAlignment="1">
      <alignment vertical="center"/>
    </xf>
    <xf numFmtId="0" fontId="38" fillId="0" borderId="5" xfId="15" applyFont="1" applyFill="1" applyBorder="1" applyAlignment="1">
      <alignment vertical="center"/>
    </xf>
    <xf numFmtId="0" fontId="39" fillId="0" borderId="5" xfId="15" applyFont="1" applyFill="1" applyBorder="1" applyAlignment="1">
      <alignment horizontal="right" vertical="center"/>
    </xf>
    <xf numFmtId="176" fontId="39" fillId="0" borderId="5" xfId="15" applyNumberFormat="1" applyFont="1" applyFill="1" applyBorder="1" applyAlignment="1">
      <alignment vertical="center" wrapText="1"/>
    </xf>
    <xf numFmtId="0" fontId="39" fillId="0" borderId="5" xfId="15" applyFont="1" applyFill="1" applyBorder="1" applyAlignment="1">
      <alignment horizontal="center" vertical="center"/>
    </xf>
    <xf numFmtId="176" fontId="35" fillId="0" borderId="5" xfId="15" applyNumberFormat="1" applyFont="1" applyFill="1" applyBorder="1" applyAlignment="1">
      <alignment vertical="center"/>
    </xf>
    <xf numFmtId="0" fontId="39" fillId="0" borderId="4" xfId="15" applyFont="1" applyFill="1" applyBorder="1" applyAlignment="1">
      <alignment vertical="center"/>
    </xf>
    <xf numFmtId="0" fontId="38" fillId="0" borderId="12" xfId="15" applyFont="1" applyFill="1" applyBorder="1" applyAlignment="1">
      <alignment vertical="center"/>
    </xf>
    <xf numFmtId="0" fontId="39" fillId="0" borderId="12" xfId="15" applyFont="1" applyFill="1" applyBorder="1" applyAlignment="1">
      <alignment horizontal="right" vertical="center"/>
    </xf>
    <xf numFmtId="0" fontId="39" fillId="0" borderId="12" xfId="6" applyFont="1" applyFill="1" applyBorder="1" applyAlignment="1">
      <alignment horizontal="center" vertical="center"/>
    </xf>
    <xf numFmtId="0" fontId="35" fillId="0" borderId="12" xfId="15" applyFont="1" applyFill="1" applyBorder="1" applyAlignment="1">
      <alignment vertical="center"/>
    </xf>
    <xf numFmtId="0" fontId="54" fillId="0" borderId="12" xfId="15" applyFont="1" applyFill="1" applyBorder="1" applyAlignment="1">
      <alignment vertical="center"/>
    </xf>
    <xf numFmtId="0" fontId="39" fillId="0" borderId="12" xfId="15" applyFont="1" applyFill="1" applyBorder="1" applyAlignment="1">
      <alignment vertical="center"/>
    </xf>
    <xf numFmtId="0" fontId="38" fillId="0" borderId="0" xfId="15" applyFont="1" applyFill="1" applyBorder="1" applyAlignment="1">
      <alignment vertical="center"/>
    </xf>
    <xf numFmtId="0" fontId="39" fillId="0" borderId="0" xfId="15" applyFont="1" applyFill="1" applyBorder="1" applyAlignment="1">
      <alignment horizontal="right" vertical="center"/>
    </xf>
    <xf numFmtId="0" fontId="35" fillId="0" borderId="0" xfId="15" applyFont="1" applyFill="1" applyBorder="1" applyAlignment="1">
      <alignment wrapText="1"/>
    </xf>
    <xf numFmtId="0" fontId="33" fillId="0" borderId="0" xfId="6" applyFont="1" applyFill="1" applyBorder="1" applyAlignment="1">
      <alignment horizontal="center" vertical="center"/>
    </xf>
    <xf numFmtId="0" fontId="35" fillId="0" borderId="0" xfId="15" applyFont="1" applyFill="1" applyBorder="1" applyAlignment="1">
      <alignment vertical="center"/>
    </xf>
    <xf numFmtId="0" fontId="38" fillId="0" borderId="6" xfId="15" applyFont="1" applyFill="1" applyBorder="1" applyAlignment="1">
      <alignment vertical="center"/>
    </xf>
    <xf numFmtId="0" fontId="39" fillId="0" borderId="6" xfId="15" applyFont="1" applyFill="1" applyBorder="1" applyAlignment="1">
      <alignment horizontal="right" vertical="center"/>
    </xf>
    <xf numFmtId="0" fontId="39" fillId="0" borderId="3" xfId="15" applyFont="1" applyFill="1" applyBorder="1" applyAlignment="1">
      <alignment vertical="center" wrapText="1"/>
    </xf>
    <xf numFmtId="0" fontId="39" fillId="0" borderId="0" xfId="15" applyFont="1" applyFill="1" applyBorder="1" applyAlignment="1">
      <alignment vertical="center" wrapText="1"/>
    </xf>
    <xf numFmtId="0" fontId="39" fillId="0" borderId="5" xfId="15" applyFont="1" applyFill="1" applyBorder="1" applyAlignment="1">
      <alignment vertical="center"/>
    </xf>
    <xf numFmtId="0" fontId="39" fillId="0" borderId="1" xfId="15" applyFont="1" applyFill="1" applyBorder="1" applyAlignment="1">
      <alignment horizontal="right" vertical="center"/>
    </xf>
    <xf numFmtId="184" fontId="39" fillId="0" borderId="5" xfId="15" applyNumberFormat="1" applyFont="1" applyFill="1" applyBorder="1" applyAlignment="1">
      <alignment vertical="center" wrapText="1"/>
    </xf>
    <xf numFmtId="0" fontId="39" fillId="0" borderId="1" xfId="15" applyFont="1" applyFill="1" applyBorder="1" applyAlignment="1">
      <alignment vertical="center" wrapText="1"/>
    </xf>
    <xf numFmtId="0" fontId="39" fillId="0" borderId="5" xfId="6" applyFont="1" applyFill="1" applyBorder="1" applyAlignment="1">
      <alignment vertical="center"/>
    </xf>
    <xf numFmtId="0" fontId="39" fillId="0" borderId="17" xfId="15" applyFont="1" applyFill="1" applyBorder="1" applyAlignment="1">
      <alignment vertical="center"/>
    </xf>
    <xf numFmtId="0" fontId="39" fillId="0" borderId="17" xfId="6" applyFont="1" applyFill="1" applyBorder="1" applyAlignment="1">
      <alignment vertical="center"/>
    </xf>
    <xf numFmtId="184" fontId="39" fillId="0" borderId="17" xfId="15" applyNumberFormat="1" applyFont="1" applyFill="1" applyBorder="1" applyAlignment="1">
      <alignment vertical="center" wrapText="1"/>
    </xf>
    <xf numFmtId="0" fontId="39" fillId="0" borderId="17" xfId="15" applyFont="1" applyFill="1" applyBorder="1" applyAlignment="1">
      <alignment horizontal="center" vertical="center"/>
    </xf>
    <xf numFmtId="0" fontId="54" fillId="0" borderId="17" xfId="16" applyFont="1" applyFill="1" applyBorder="1" applyAlignment="1">
      <alignment vertical="center"/>
    </xf>
    <xf numFmtId="0" fontId="39" fillId="0" borderId="4" xfId="15" applyFont="1" applyFill="1" applyBorder="1" applyAlignment="1">
      <alignment horizontal="right" vertical="center"/>
    </xf>
    <xf numFmtId="0" fontId="39" fillId="0" borderId="4" xfId="14" applyFont="1" applyFill="1" applyBorder="1" applyAlignment="1">
      <alignment vertical="center" wrapText="1"/>
    </xf>
    <xf numFmtId="0" fontId="39" fillId="0" borderId="0" xfId="6" applyFont="1" applyFill="1">
      <alignment vertical="center"/>
    </xf>
    <xf numFmtId="0" fontId="54" fillId="0" borderId="0" xfId="6" applyFont="1" applyFill="1">
      <alignment vertical="center"/>
    </xf>
    <xf numFmtId="0" fontId="38" fillId="0" borderId="9" xfId="17" applyFont="1" applyFill="1" applyBorder="1" applyAlignment="1">
      <alignment horizontal="center" vertical="center"/>
    </xf>
    <xf numFmtId="0" fontId="38" fillId="0" borderId="9" xfId="6" applyFont="1" applyFill="1" applyBorder="1" applyAlignment="1">
      <alignment horizontal="center" vertical="center"/>
    </xf>
    <xf numFmtId="0" fontId="38" fillId="0" borderId="8" xfId="6" applyFont="1" applyFill="1" applyBorder="1" applyAlignment="1">
      <alignment horizontal="center" vertical="center"/>
    </xf>
    <xf numFmtId="0" fontId="35" fillId="0" borderId="9" xfId="6" applyFont="1" applyFill="1" applyBorder="1" applyAlignment="1">
      <alignment horizontal="center" vertical="center"/>
    </xf>
    <xf numFmtId="0" fontId="35" fillId="0" borderId="9" xfId="6" applyFont="1" applyFill="1" applyBorder="1" applyAlignment="1">
      <alignment horizontal="right" vertical="center"/>
    </xf>
    <xf numFmtId="0" fontId="39" fillId="0" borderId="0" xfId="6" applyFont="1" applyFill="1" applyBorder="1">
      <alignment vertical="center"/>
    </xf>
    <xf numFmtId="0" fontId="54" fillId="0" borderId="0" xfId="6" applyFont="1" applyFill="1" applyBorder="1">
      <alignment vertical="center"/>
    </xf>
    <xf numFmtId="0" fontId="40" fillId="0" borderId="0" xfId="14" applyFont="1" applyFill="1" applyAlignment="1">
      <alignment vertical="center"/>
    </xf>
    <xf numFmtId="0" fontId="38" fillId="0" borderId="0" xfId="15" applyFont="1" applyFill="1"/>
    <xf numFmtId="187" fontId="38" fillId="0" borderId="0" xfId="15" applyNumberFormat="1" applyFont="1" applyFill="1"/>
    <xf numFmtId="0" fontId="42" fillId="0" borderId="0" xfId="15" applyFont="1" applyFill="1" applyAlignment="1"/>
    <xf numFmtId="0" fontId="49" fillId="0" borderId="0" xfId="15" applyFont="1" applyFill="1" applyAlignment="1">
      <alignment vertical="center"/>
    </xf>
    <xf numFmtId="0" fontId="38" fillId="0" borderId="0" xfId="15" applyFont="1" applyFill="1" applyBorder="1" applyAlignment="1"/>
    <xf numFmtId="187" fontId="38" fillId="0" borderId="0" xfId="15" applyNumberFormat="1" applyFont="1" applyFill="1" applyBorder="1" applyAlignment="1"/>
    <xf numFmtId="0" fontId="33" fillId="0" borderId="0" xfId="15" applyFont="1" applyFill="1" applyAlignment="1"/>
    <xf numFmtId="0" fontId="33" fillId="0" borderId="0" xfId="15" applyFont="1" applyFill="1" applyAlignment="1">
      <alignment vertical="center"/>
    </xf>
    <xf numFmtId="0" fontId="49" fillId="0" borderId="0" xfId="15" applyFont="1" applyFill="1"/>
    <xf numFmtId="0" fontId="38" fillId="0" borderId="0" xfId="15" applyFont="1" applyFill="1" applyBorder="1"/>
    <xf numFmtId="187" fontId="38" fillId="0" borderId="0" xfId="15" applyNumberFormat="1" applyFont="1" applyFill="1" applyBorder="1"/>
    <xf numFmtId="0" fontId="35" fillId="0" borderId="0" xfId="15" applyFont="1" applyFill="1" applyBorder="1" applyAlignment="1">
      <alignment horizontal="right" vertical="top"/>
    </xf>
    <xf numFmtId="0" fontId="38" fillId="0" borderId="1" xfId="15" applyFont="1" applyFill="1" applyBorder="1" applyAlignment="1">
      <alignment vertical="center"/>
    </xf>
    <xf numFmtId="194" fontId="39" fillId="0" borderId="1" xfId="15" applyNumberFormat="1" applyFont="1" applyFill="1" applyBorder="1" applyAlignment="1">
      <alignment vertical="center" wrapText="1"/>
    </xf>
    <xf numFmtId="187" fontId="39" fillId="0" borderId="1" xfId="15" applyNumberFormat="1" applyFont="1" applyFill="1" applyBorder="1" applyAlignment="1">
      <alignment vertical="center" wrapText="1"/>
    </xf>
    <xf numFmtId="0" fontId="39" fillId="0" borderId="0" xfId="15" applyFont="1" applyFill="1" applyBorder="1" applyAlignment="1">
      <alignment horizontal="left" vertical="center"/>
    </xf>
    <xf numFmtId="0" fontId="35" fillId="0" borderId="1" xfId="15" applyFont="1" applyFill="1" applyBorder="1" applyAlignment="1">
      <alignment vertical="center"/>
    </xf>
    <xf numFmtId="187" fontId="39" fillId="0" borderId="1" xfId="15" applyNumberFormat="1" applyFont="1" applyFill="1" applyBorder="1" applyAlignment="1">
      <alignment horizontal="right" vertical="center"/>
    </xf>
    <xf numFmtId="187" fontId="39" fillId="0" borderId="1" xfId="15" applyNumberFormat="1" applyFont="1" applyFill="1" applyBorder="1" applyAlignment="1">
      <alignment vertical="center"/>
    </xf>
    <xf numFmtId="0" fontId="35" fillId="0" borderId="4" xfId="15" applyFont="1" applyFill="1" applyBorder="1" applyAlignment="1">
      <alignment vertical="center"/>
    </xf>
    <xf numFmtId="187" fontId="39" fillId="0" borderId="4" xfId="15" applyNumberFormat="1" applyFont="1" applyFill="1" applyBorder="1" applyAlignment="1">
      <alignment vertical="center"/>
    </xf>
    <xf numFmtId="0" fontId="54" fillId="0" borderId="17" xfId="15" applyFont="1" applyFill="1" applyBorder="1" applyAlignment="1">
      <alignment vertical="center"/>
    </xf>
    <xf numFmtId="0" fontId="39" fillId="0" borderId="4" xfId="15" applyFont="1" applyFill="1" applyBorder="1" applyAlignment="1">
      <alignment vertical="center" wrapText="1"/>
    </xf>
    <xf numFmtId="187" fontId="39" fillId="0" borderId="0" xfId="15" applyNumberFormat="1" applyFont="1" applyFill="1" applyBorder="1" applyAlignment="1">
      <alignment vertical="center"/>
    </xf>
    <xf numFmtId="0" fontId="49" fillId="0" borderId="0" xfId="15" applyFont="1" applyFill="1" applyBorder="1" applyAlignment="1">
      <alignment vertical="center"/>
    </xf>
    <xf numFmtId="0" fontId="33" fillId="0" borderId="0" xfId="15" applyFont="1" applyFill="1" applyBorder="1" applyAlignment="1">
      <alignment vertical="center"/>
    </xf>
    <xf numFmtId="0" fontId="49" fillId="0" borderId="0" xfId="15" applyFont="1" applyFill="1" applyBorder="1"/>
    <xf numFmtId="0" fontId="38" fillId="0" borderId="3" xfId="15" applyFont="1" applyFill="1" applyBorder="1" applyAlignment="1">
      <alignment vertical="center" wrapText="1"/>
    </xf>
    <xf numFmtId="0" fontId="39" fillId="0" borderId="3" xfId="15" applyFont="1" applyFill="1" applyBorder="1" applyAlignment="1">
      <alignment vertical="center"/>
    </xf>
    <xf numFmtId="199" fontId="39" fillId="0" borderId="3" xfId="15" applyNumberFormat="1" applyFont="1" applyFill="1" applyBorder="1" applyAlignment="1">
      <alignment horizontal="right" vertical="center" wrapText="1"/>
    </xf>
    <xf numFmtId="187" fontId="39" fillId="0" borderId="3" xfId="15" applyNumberFormat="1" applyFont="1" applyFill="1" applyBorder="1" applyAlignment="1">
      <alignment horizontal="right" vertical="center" wrapText="1"/>
    </xf>
    <xf numFmtId="0" fontId="38" fillId="0" borderId="1" xfId="15" applyFont="1" applyFill="1" applyBorder="1" applyAlignment="1">
      <alignment vertical="center" wrapText="1"/>
    </xf>
    <xf numFmtId="0" fontId="38" fillId="0" borderId="3" xfId="15" applyFont="1" applyFill="1" applyBorder="1" applyAlignment="1">
      <alignment vertical="center"/>
    </xf>
    <xf numFmtId="176" fontId="39" fillId="0" borderId="3" xfId="15" applyNumberFormat="1" applyFont="1" applyFill="1" applyBorder="1" applyAlignment="1">
      <alignment horizontal="right" vertical="center" wrapText="1"/>
    </xf>
    <xf numFmtId="0" fontId="39" fillId="0" borderId="3" xfId="16" applyFont="1" applyFill="1" applyBorder="1" applyAlignment="1">
      <alignment horizontal="center" vertical="center"/>
    </xf>
    <xf numFmtId="194" fontId="39" fillId="0" borderId="3" xfId="15" applyNumberFormat="1" applyFont="1" applyFill="1" applyBorder="1" applyAlignment="1">
      <alignment vertical="center" wrapText="1"/>
    </xf>
    <xf numFmtId="187" fontId="39" fillId="0" borderId="3" xfId="15" applyNumberFormat="1" applyFont="1" applyFill="1" applyBorder="1" applyAlignment="1">
      <alignment vertical="center" wrapText="1"/>
    </xf>
    <xf numFmtId="0" fontId="39" fillId="0" borderId="1" xfId="15" applyFont="1" applyFill="1" applyBorder="1" applyAlignment="1">
      <alignment horizontal="center" vertical="center"/>
    </xf>
    <xf numFmtId="0" fontId="39" fillId="0" borderId="1" xfId="15" applyFont="1" applyFill="1" applyBorder="1" applyAlignment="1">
      <alignment horizontal="right" vertical="center" wrapText="1"/>
    </xf>
    <xf numFmtId="187" fontId="39" fillId="0" borderId="1" xfId="15" applyNumberFormat="1" applyFont="1" applyFill="1" applyBorder="1" applyAlignment="1">
      <alignment horizontal="right" vertical="center" wrapText="1"/>
    </xf>
    <xf numFmtId="0" fontId="39" fillId="0" borderId="1" xfId="15" applyFont="1" applyFill="1" applyBorder="1" applyAlignment="1">
      <alignment vertical="center" shrinkToFit="1"/>
    </xf>
    <xf numFmtId="0" fontId="39" fillId="0" borderId="4" xfId="15" applyFont="1" applyFill="1" applyBorder="1" applyAlignment="1">
      <alignment horizontal="center" vertical="center"/>
    </xf>
    <xf numFmtId="187" fontId="39" fillId="0" borderId="4" xfId="15" applyNumberFormat="1" applyFont="1" applyFill="1" applyBorder="1" applyAlignment="1">
      <alignment vertical="center" wrapText="1"/>
    </xf>
    <xf numFmtId="176" fontId="39" fillId="0" borderId="3" xfId="16" applyNumberFormat="1" applyFont="1" applyFill="1" applyBorder="1" applyAlignment="1">
      <alignment horizontal="right" vertical="center" wrapText="1"/>
    </xf>
    <xf numFmtId="187" fontId="39" fillId="0" borderId="3" xfId="16" applyNumberFormat="1" applyFont="1" applyFill="1" applyBorder="1" applyAlignment="1">
      <alignment horizontal="right" vertical="center" wrapText="1"/>
    </xf>
    <xf numFmtId="0" fontId="54" fillId="0" borderId="4" xfId="15" applyFont="1" applyFill="1" applyBorder="1" applyAlignment="1">
      <alignment vertical="center"/>
    </xf>
    <xf numFmtId="176" fontId="39" fillId="0" borderId="1" xfId="15" applyNumberFormat="1" applyFont="1" applyFill="1" applyBorder="1" applyAlignment="1">
      <alignment vertical="center" wrapText="1"/>
    </xf>
    <xf numFmtId="176" fontId="39" fillId="0" borderId="4" xfId="15" applyNumberFormat="1" applyFont="1" applyFill="1" applyBorder="1" applyAlignment="1">
      <alignment vertical="center" wrapText="1"/>
    </xf>
    <xf numFmtId="0" fontId="39" fillId="0" borderId="0" xfId="15" applyFont="1" applyFill="1" applyBorder="1" applyAlignment="1">
      <alignment horizontal="center" vertical="center"/>
    </xf>
    <xf numFmtId="176" fontId="39" fillId="0" borderId="0" xfId="15" applyNumberFormat="1" applyFont="1" applyFill="1" applyBorder="1" applyAlignment="1">
      <alignment vertical="center"/>
    </xf>
    <xf numFmtId="0" fontId="54" fillId="0" borderId="0" xfId="16" applyFont="1" applyFill="1" applyBorder="1" applyAlignment="1">
      <alignment vertical="center"/>
    </xf>
    <xf numFmtId="0" fontId="49" fillId="0" borderId="0" xfId="6" applyFont="1" applyFill="1" applyBorder="1" applyAlignment="1">
      <alignment vertical="center"/>
    </xf>
    <xf numFmtId="0" fontId="39" fillId="0" borderId="0" xfId="6" applyFont="1" applyFill="1" applyBorder="1" applyAlignment="1">
      <alignment vertical="center"/>
    </xf>
    <xf numFmtId="0" fontId="39" fillId="0" borderId="0" xfId="15" applyFont="1" applyFill="1" applyBorder="1" applyAlignment="1"/>
    <xf numFmtId="187" fontId="39" fillId="0" borderId="0" xfId="15" applyNumberFormat="1" applyFont="1" applyFill="1" applyBorder="1" applyAlignment="1"/>
    <xf numFmtId="0" fontId="39" fillId="0" borderId="0" xfId="15" applyFont="1" applyFill="1" applyAlignment="1"/>
    <xf numFmtId="0" fontId="39" fillId="0" borderId="0" xfId="15" applyFont="1" applyFill="1" applyBorder="1"/>
    <xf numFmtId="187" fontId="39" fillId="0" borderId="0" xfId="15" applyNumberFormat="1" applyFont="1" applyFill="1" applyBorder="1"/>
    <xf numFmtId="0" fontId="39" fillId="0" borderId="0" xfId="15" applyFont="1" applyFill="1"/>
    <xf numFmtId="0" fontId="38" fillId="0" borderId="3" xfId="14" applyFont="1" applyFill="1" applyBorder="1" applyAlignment="1">
      <alignment horizontal="justify" vertical="center"/>
    </xf>
    <xf numFmtId="187" fontId="39" fillId="0" borderId="11" xfId="14" applyNumberFormat="1" applyFont="1" applyFill="1" applyBorder="1" applyAlignment="1">
      <alignment horizontal="center" vertical="center"/>
    </xf>
    <xf numFmtId="0" fontId="54" fillId="0" borderId="3" xfId="15" applyFont="1" applyFill="1" applyBorder="1" applyAlignment="1">
      <alignment vertical="center"/>
    </xf>
    <xf numFmtId="0" fontId="38" fillId="0" borderId="1" xfId="14" applyFont="1" applyFill="1" applyBorder="1" applyAlignment="1">
      <alignment horizontal="justify" vertical="center"/>
    </xf>
    <xf numFmtId="187" fontId="39" fillId="0" borderId="5" xfId="14" applyNumberFormat="1" applyFont="1" applyFill="1" applyBorder="1" applyAlignment="1">
      <alignment horizontal="right" vertical="center"/>
    </xf>
    <xf numFmtId="176" fontId="39" fillId="0" borderId="4" xfId="14" applyNumberFormat="1" applyFont="1" applyFill="1" applyBorder="1" applyAlignment="1">
      <alignment horizontal="center" vertical="center" wrapText="1"/>
    </xf>
    <xf numFmtId="187" fontId="39" fillId="0" borderId="17" xfId="14" applyNumberFormat="1" applyFont="1" applyFill="1" applyBorder="1" applyAlignment="1">
      <alignment horizontal="center" vertical="center"/>
    </xf>
    <xf numFmtId="187" fontId="39" fillId="0" borderId="11" xfId="14" applyNumberFormat="1" applyFont="1" applyFill="1" applyBorder="1" applyAlignment="1">
      <alignment horizontal="right" vertical="center" wrapText="1"/>
    </xf>
    <xf numFmtId="0" fontId="39" fillId="0" borderId="1" xfId="14" applyFont="1" applyFill="1" applyBorder="1" applyAlignment="1">
      <alignment vertical="center"/>
    </xf>
    <xf numFmtId="176" fontId="39" fillId="0" borderId="1" xfId="16" applyNumberFormat="1" applyFont="1" applyFill="1" applyBorder="1" applyAlignment="1">
      <alignment horizontal="right" vertical="center" wrapText="1"/>
    </xf>
    <xf numFmtId="187" fontId="39" fillId="0" borderId="5" xfId="16" applyNumberFormat="1" applyFont="1" applyFill="1" applyBorder="1" applyAlignment="1">
      <alignment horizontal="center" vertical="center"/>
    </xf>
    <xf numFmtId="0" fontId="39" fillId="0" borderId="1" xfId="16" applyFont="1" applyFill="1" applyBorder="1" applyAlignment="1">
      <alignment vertical="center"/>
    </xf>
    <xf numFmtId="187" fontId="39" fillId="0" borderId="5" xfId="16" applyNumberFormat="1" applyFont="1" applyFill="1" applyBorder="1" applyAlignment="1">
      <alignment horizontal="right" vertical="center"/>
    </xf>
    <xf numFmtId="0" fontId="39" fillId="0" borderId="1" xfId="16" applyFont="1" applyFill="1" applyBorder="1" applyAlignment="1">
      <alignment horizontal="center" vertical="center"/>
    </xf>
    <xf numFmtId="176" fontId="39" fillId="0" borderId="1" xfId="14" applyNumberFormat="1" applyFont="1" applyFill="1" applyBorder="1" applyAlignment="1">
      <alignment horizontal="center" vertical="center" wrapText="1"/>
    </xf>
    <xf numFmtId="187" fontId="39" fillId="0" borderId="5" xfId="14" applyNumberFormat="1" applyFont="1" applyFill="1" applyBorder="1" applyAlignment="1">
      <alignment horizontal="center" vertical="center"/>
    </xf>
    <xf numFmtId="0" fontId="39" fillId="0" borderId="4" xfId="16" applyFont="1" applyFill="1" applyBorder="1" applyAlignment="1">
      <alignment horizontal="center" vertical="center"/>
    </xf>
    <xf numFmtId="0" fontId="39" fillId="0" borderId="0" xfId="16" applyFont="1" applyFill="1" applyBorder="1" applyAlignment="1"/>
    <xf numFmtId="187" fontId="33" fillId="0" borderId="0" xfId="15" applyNumberFormat="1" applyFont="1" applyFill="1" applyBorder="1"/>
    <xf numFmtId="0" fontId="33" fillId="0" borderId="0" xfId="16" applyFont="1" applyFill="1" applyBorder="1" applyAlignment="1"/>
    <xf numFmtId="0" fontId="33" fillId="0" borderId="0" xfId="16" applyFont="1" applyFill="1"/>
    <xf numFmtId="187" fontId="33" fillId="0" borderId="0" xfId="15" applyNumberFormat="1" applyFont="1" applyFill="1"/>
    <xf numFmtId="187" fontId="33" fillId="0" borderId="0" xfId="16" applyNumberFormat="1" applyFont="1" applyFill="1"/>
    <xf numFmtId="0" fontId="33" fillId="0" borderId="0" xfId="19" applyFont="1" applyFill="1" applyBorder="1">
      <alignment vertical="center"/>
    </xf>
    <xf numFmtId="189" fontId="33" fillId="0" borderId="20" xfId="19" applyNumberFormat="1" applyFont="1" applyFill="1" applyBorder="1" applyAlignment="1">
      <alignment horizontal="right" vertical="center"/>
    </xf>
    <xf numFmtId="189" fontId="33" fillId="0" borderId="2" xfId="19" applyNumberFormat="1" applyFont="1" applyFill="1" applyBorder="1" applyAlignment="1">
      <alignment horizontal="right" vertical="center"/>
    </xf>
    <xf numFmtId="0" fontId="33" fillId="0" borderId="0" xfId="19" applyFont="1" applyFill="1" applyBorder="1" applyAlignment="1">
      <alignment horizontal="distributed" vertical="center"/>
    </xf>
    <xf numFmtId="3" fontId="33" fillId="0" borderId="0" xfId="19" applyNumberFormat="1" applyFont="1" applyFill="1" applyBorder="1" applyAlignment="1">
      <alignment horizontal="right" vertical="center"/>
    </xf>
    <xf numFmtId="0" fontId="33" fillId="0" borderId="5" xfId="19" applyFont="1" applyFill="1" applyBorder="1">
      <alignment vertical="center"/>
    </xf>
    <xf numFmtId="0" fontId="33" fillId="0" borderId="0" xfId="19" applyFont="1" applyFill="1" applyBorder="1" applyAlignment="1">
      <alignment horizontal="center" vertical="center"/>
    </xf>
    <xf numFmtId="0" fontId="33" fillId="0" borderId="0" xfId="19" applyFont="1" applyFill="1" applyBorder="1" applyAlignment="1">
      <alignment horizontal="right" vertical="center"/>
    </xf>
    <xf numFmtId="0" fontId="33" fillId="0" borderId="7" xfId="19" applyFont="1" applyFill="1" applyBorder="1" applyAlignment="1">
      <alignment horizontal="right" vertical="center"/>
    </xf>
    <xf numFmtId="190" fontId="33" fillId="0" borderId="2" xfId="19" applyNumberFormat="1" applyFont="1" applyFill="1" applyBorder="1" applyAlignment="1">
      <alignment horizontal="right" vertical="center"/>
    </xf>
    <xf numFmtId="0" fontId="38" fillId="0" borderId="0" xfId="19" applyFont="1" applyFill="1" applyBorder="1" applyAlignment="1">
      <alignment horizontal="right" vertical="center"/>
    </xf>
    <xf numFmtId="191" fontId="38" fillId="0" borderId="2" xfId="19" applyNumberFormat="1" applyFont="1" applyFill="1" applyBorder="1" applyAlignment="1">
      <alignment horizontal="right" vertical="center"/>
    </xf>
    <xf numFmtId="190" fontId="33" fillId="0" borderId="10" xfId="19" applyNumberFormat="1" applyFont="1" applyFill="1" applyBorder="1" applyAlignment="1">
      <alignment horizontal="right" vertical="center"/>
    </xf>
    <xf numFmtId="0" fontId="33" fillId="0" borderId="0" xfId="19" applyFont="1" applyFill="1" applyBorder="1" applyAlignment="1">
      <alignment horizontal="distributed"/>
    </xf>
    <xf numFmtId="0" fontId="38" fillId="0" borderId="0" xfId="19" applyFont="1" applyFill="1" applyBorder="1" applyAlignment="1">
      <alignment horizontal="right"/>
    </xf>
    <xf numFmtId="0" fontId="33" fillId="0" borderId="0" xfId="19" applyFont="1" applyFill="1" applyBorder="1" applyAlignment="1">
      <alignment horizontal="distributed" vertical="top"/>
    </xf>
    <xf numFmtId="176" fontId="33" fillId="0" borderId="0" xfId="19" applyNumberFormat="1" applyFont="1" applyFill="1" applyBorder="1" applyAlignment="1">
      <alignment vertical="center"/>
    </xf>
    <xf numFmtId="0" fontId="33" fillId="0" borderId="0" xfId="19" applyFont="1" applyFill="1" applyBorder="1" applyAlignment="1">
      <alignment vertical="center"/>
    </xf>
    <xf numFmtId="0" fontId="40" fillId="0" borderId="0" xfId="6" applyFont="1" applyFill="1" applyAlignment="1">
      <alignment horizontal="center" vertical="center"/>
    </xf>
    <xf numFmtId="0" fontId="33" fillId="0" borderId="0" xfId="18" applyFont="1" applyFill="1" applyAlignment="1">
      <alignment vertical="center"/>
    </xf>
    <xf numFmtId="0" fontId="33" fillId="0" borderId="0" xfId="18" applyFont="1" applyFill="1">
      <alignment vertical="center"/>
    </xf>
    <xf numFmtId="0" fontId="60" fillId="0" borderId="0" xfId="18" applyFont="1" applyFill="1">
      <alignment vertical="center"/>
    </xf>
    <xf numFmtId="0" fontId="37" fillId="0" borderId="0" xfId="18" applyFont="1" applyFill="1" applyAlignment="1">
      <alignment horizontal="justify" vertical="center"/>
    </xf>
    <xf numFmtId="0" fontId="49" fillId="0" borderId="0" xfId="6" applyFont="1" applyFill="1" applyAlignment="1">
      <alignment horizontal="justify" vertical="center"/>
    </xf>
    <xf numFmtId="0" fontId="33" fillId="0" borderId="0" xfId="6" applyFont="1" applyFill="1" applyAlignment="1">
      <alignment horizontal="justify" vertical="center"/>
    </xf>
    <xf numFmtId="0" fontId="33" fillId="0" borderId="0" xfId="18" applyFont="1" applyFill="1" applyAlignment="1">
      <alignment horizontal="justify" vertical="center"/>
    </xf>
    <xf numFmtId="0" fontId="33" fillId="0" borderId="0" xfId="6" applyFont="1" applyFill="1" applyAlignment="1">
      <alignment horizontal="justify" vertical="center" wrapText="1"/>
    </xf>
    <xf numFmtId="0" fontId="33" fillId="0" borderId="0" xfId="18" applyFont="1" applyFill="1" applyBorder="1" applyAlignment="1">
      <alignment horizontal="justify" vertical="center"/>
    </xf>
    <xf numFmtId="0" fontId="33" fillId="0" borderId="0" xfId="18" applyFont="1" applyFill="1" applyBorder="1" applyAlignment="1">
      <alignment vertical="center" wrapText="1"/>
    </xf>
    <xf numFmtId="0" fontId="62" fillId="0" borderId="0" xfId="18" applyFont="1" applyFill="1" applyBorder="1" applyAlignment="1">
      <alignment vertical="center" wrapText="1"/>
    </xf>
    <xf numFmtId="0" fontId="62" fillId="0" borderId="0" xfId="6" applyFont="1" applyFill="1" applyBorder="1" applyAlignment="1">
      <alignment horizontal="justify" vertical="center"/>
    </xf>
    <xf numFmtId="0" fontId="37" fillId="0" borderId="0" xfId="18" applyFont="1" applyFill="1" applyAlignment="1">
      <alignment vertical="center" wrapText="1"/>
    </xf>
    <xf numFmtId="0" fontId="34" fillId="0" borderId="0" xfId="6" applyFont="1" applyFill="1">
      <alignment vertical="center"/>
    </xf>
    <xf numFmtId="0" fontId="35" fillId="0" borderId="0" xfId="6" applyFont="1" applyFill="1" applyAlignment="1">
      <alignment horizontal="right" vertical="center"/>
    </xf>
    <xf numFmtId="0" fontId="34" fillId="0" borderId="0" xfId="6" applyFont="1" applyFill="1" applyAlignment="1">
      <alignment vertical="center"/>
    </xf>
    <xf numFmtId="0" fontId="38" fillId="0" borderId="0" xfId="6" applyFont="1" applyFill="1" applyAlignment="1">
      <alignment horizontal="left" vertical="center"/>
    </xf>
    <xf numFmtId="179" fontId="40" fillId="0" borderId="0" xfId="6" applyNumberFormat="1" applyFont="1" applyFill="1" applyAlignment="1">
      <alignment vertical="center"/>
    </xf>
    <xf numFmtId="0" fontId="63" fillId="0" borderId="0" xfId="6" applyFont="1" applyFill="1" applyAlignment="1">
      <alignment vertical="center"/>
    </xf>
    <xf numFmtId="192" fontId="38" fillId="0" borderId="79" xfId="6" applyNumberFormat="1" applyFont="1" applyFill="1" applyBorder="1" applyAlignment="1">
      <alignment horizontal="left" vertical="center" wrapText="1"/>
    </xf>
    <xf numFmtId="0" fontId="38" fillId="0" borderId="74" xfId="6" applyFont="1" applyFill="1" applyBorder="1" applyAlignment="1">
      <alignment horizontal="left" vertical="center" wrapText="1"/>
    </xf>
    <xf numFmtId="0" fontId="39" fillId="0" borderId="83" xfId="6" applyFont="1" applyFill="1" applyBorder="1" applyAlignment="1">
      <alignment horizontal="right" vertical="center" wrapText="1"/>
    </xf>
    <xf numFmtId="192" fontId="38" fillId="0" borderId="83" xfId="6" applyNumberFormat="1" applyFont="1" applyFill="1" applyBorder="1" applyAlignment="1">
      <alignment horizontal="right" vertical="center" wrapText="1"/>
    </xf>
    <xf numFmtId="0" fontId="39" fillId="0" borderId="86" xfId="6" applyFont="1" applyFill="1" applyBorder="1" applyAlignment="1">
      <alignment horizontal="right" vertical="center" wrapText="1"/>
    </xf>
    <xf numFmtId="192" fontId="38" fillId="0" borderId="86" xfId="6" applyNumberFormat="1" applyFont="1" applyFill="1" applyBorder="1" applyAlignment="1">
      <alignment horizontal="right" vertical="center" wrapText="1"/>
    </xf>
    <xf numFmtId="192" fontId="38" fillId="0" borderId="40" xfId="6" applyNumberFormat="1" applyFont="1" applyFill="1" applyBorder="1" applyAlignment="1">
      <alignment horizontal="right" vertical="center" wrapText="1"/>
    </xf>
    <xf numFmtId="0" fontId="38" fillId="0" borderId="84" xfId="6" applyFont="1" applyFill="1" applyBorder="1" applyAlignment="1">
      <alignment horizontal="right" vertical="center" wrapText="1"/>
    </xf>
    <xf numFmtId="188" fontId="38" fillId="0" borderId="84" xfId="6" applyNumberFormat="1" applyFont="1" applyFill="1" applyBorder="1" applyAlignment="1">
      <alignment horizontal="right" vertical="center" wrapText="1"/>
    </xf>
    <xf numFmtId="196" fontId="38" fillId="0" borderId="54" xfId="6" applyNumberFormat="1" applyFont="1" applyFill="1" applyBorder="1" applyAlignment="1">
      <alignment horizontal="right" vertical="center" wrapText="1"/>
    </xf>
    <xf numFmtId="188" fontId="38" fillId="0" borderId="54" xfId="6" applyNumberFormat="1" applyFont="1" applyFill="1" applyBorder="1" applyAlignment="1">
      <alignment horizontal="right" vertical="center" wrapText="1"/>
    </xf>
    <xf numFmtId="192" fontId="38" fillId="0" borderId="54" xfId="6" applyNumberFormat="1" applyFont="1" applyFill="1" applyBorder="1" applyAlignment="1">
      <alignment horizontal="right" vertical="center" wrapText="1"/>
    </xf>
    <xf numFmtId="196" fontId="38" fillId="0" borderId="58" xfId="6" applyNumberFormat="1" applyFont="1" applyFill="1" applyBorder="1" applyAlignment="1">
      <alignment horizontal="right" vertical="center" wrapText="1"/>
    </xf>
    <xf numFmtId="192" fontId="38" fillId="0" borderId="58" xfId="6" applyNumberFormat="1" applyFont="1" applyFill="1" applyBorder="1" applyAlignment="1">
      <alignment horizontal="right" vertical="center" wrapText="1"/>
    </xf>
    <xf numFmtId="188" fontId="38" fillId="0" borderId="40" xfId="6" applyNumberFormat="1" applyFont="1" applyFill="1" applyBorder="1" applyAlignment="1">
      <alignment horizontal="right" vertical="center" wrapText="1"/>
    </xf>
    <xf numFmtId="196" fontId="38" fillId="0" borderId="83" xfId="6" applyNumberFormat="1" applyFont="1" applyFill="1" applyBorder="1" applyAlignment="1">
      <alignment horizontal="right" vertical="center" wrapText="1"/>
    </xf>
    <xf numFmtId="196" fontId="38" fillId="0" borderId="40" xfId="6" applyNumberFormat="1" applyFont="1" applyFill="1" applyBorder="1" applyAlignment="1">
      <alignment horizontal="right" vertical="center" wrapText="1"/>
    </xf>
    <xf numFmtId="196" fontId="35" fillId="0" borderId="40" xfId="6" applyNumberFormat="1" applyFont="1" applyFill="1" applyBorder="1" applyAlignment="1">
      <alignment horizontal="right" vertical="center" wrapText="1"/>
    </xf>
    <xf numFmtId="0" fontId="38" fillId="0" borderId="85" xfId="6" applyFont="1" applyFill="1" applyBorder="1" applyAlignment="1">
      <alignment horizontal="right" vertical="center" wrapText="1"/>
    </xf>
    <xf numFmtId="188" fontId="38" fillId="0" borderId="85" xfId="6" applyNumberFormat="1" applyFont="1" applyFill="1" applyBorder="1" applyAlignment="1">
      <alignment horizontal="right" vertical="center" wrapText="1"/>
    </xf>
    <xf numFmtId="186" fontId="33" fillId="0" borderId="21" xfId="29" applyNumberFormat="1" applyFont="1" applyFill="1" applyBorder="1" applyAlignment="1">
      <alignment vertical="center" wrapText="1"/>
    </xf>
    <xf numFmtId="186" fontId="33" fillId="0" borderId="85" xfId="29" applyNumberFormat="1" applyFont="1" applyFill="1" applyBorder="1" applyAlignment="1">
      <alignment vertical="center" wrapText="1"/>
    </xf>
    <xf numFmtId="186" fontId="33" fillId="0" borderId="80" xfId="29" applyNumberFormat="1" applyFont="1" applyFill="1" applyBorder="1" applyAlignment="1">
      <alignment vertical="center" wrapText="1"/>
    </xf>
    <xf numFmtId="0" fontId="33" fillId="0" borderId="9" xfId="6" applyFont="1" applyFill="1" applyBorder="1" applyAlignment="1">
      <alignment horizontal="right" vertical="center"/>
    </xf>
    <xf numFmtId="0" fontId="38" fillId="0" borderId="9" xfId="25" applyFont="1" applyFill="1" applyBorder="1" applyAlignment="1">
      <alignment horizontal="center" vertical="center" shrinkToFit="1"/>
    </xf>
    <xf numFmtId="0" fontId="35" fillId="0" borderId="9" xfId="9" applyFont="1" applyFill="1" applyBorder="1" applyAlignment="1">
      <alignment horizontal="center" vertical="center" shrinkToFit="1"/>
    </xf>
    <xf numFmtId="0" fontId="35" fillId="0" borderId="43" xfId="9" applyFont="1" applyFill="1" applyBorder="1" applyAlignment="1">
      <alignment horizontal="center" vertical="center" shrinkToFit="1"/>
    </xf>
    <xf numFmtId="0" fontId="35" fillId="0" borderId="15" xfId="9" applyFont="1" applyFill="1" applyBorder="1" applyAlignment="1">
      <alignment horizontal="center" vertical="center" shrinkToFit="1"/>
    </xf>
    <xf numFmtId="0" fontId="35" fillId="0" borderId="4" xfId="9" applyFont="1" applyFill="1" applyBorder="1" applyAlignment="1">
      <alignment horizontal="center" vertical="center" shrinkToFit="1"/>
    </xf>
    <xf numFmtId="0" fontId="52" fillId="0" borderId="0" xfId="9" applyFont="1" applyFill="1" applyAlignment="1">
      <alignment vertical="center"/>
    </xf>
    <xf numFmtId="0" fontId="33" fillId="0" borderId="0" xfId="7" applyFont="1" applyFill="1" applyBorder="1" applyAlignment="1">
      <alignment vertical="center"/>
    </xf>
    <xf numFmtId="0" fontId="33" fillId="0" borderId="0" xfId="7" applyFont="1" applyFill="1" applyBorder="1" applyAlignment="1">
      <alignment horizontal="left" vertical="center"/>
    </xf>
    <xf numFmtId="0" fontId="33" fillId="0" borderId="0" xfId="7" applyFont="1" applyFill="1" applyBorder="1" applyAlignment="1">
      <alignment vertical="center" wrapText="1"/>
    </xf>
    <xf numFmtId="0" fontId="11" fillId="0" borderId="0" xfId="15" quotePrefix="1" applyFont="1" applyFill="1" applyBorder="1" applyAlignment="1">
      <alignment horizontal="left" vertical="center"/>
    </xf>
    <xf numFmtId="0" fontId="38" fillId="0" borderId="0" xfId="6" applyFont="1" applyFill="1" applyAlignment="1">
      <alignment vertical="center"/>
    </xf>
    <xf numFmtId="0" fontId="38" fillId="0" borderId="0" xfId="0" applyFont="1" applyFill="1" applyAlignment="1">
      <alignment vertical="center"/>
    </xf>
    <xf numFmtId="0" fontId="38" fillId="0" borderId="0" xfId="0" applyFont="1" applyFill="1" applyAlignment="1">
      <alignment horizontal="right" vertical="center"/>
    </xf>
    <xf numFmtId="0" fontId="35" fillId="0" borderId="3" xfId="10" applyFont="1" applyFill="1" applyBorder="1" applyAlignment="1">
      <alignment horizontal="center" vertical="center"/>
    </xf>
    <xf numFmtId="0" fontId="39" fillId="2" borderId="44" xfId="10" applyFont="1" applyFill="1" applyBorder="1" applyAlignment="1">
      <alignment horizontal="center" vertical="center"/>
    </xf>
    <xf numFmtId="176" fontId="35" fillId="2" borderId="44" xfId="10" applyNumberFormat="1" applyFont="1" applyFill="1" applyBorder="1" applyAlignment="1">
      <alignment horizontal="right" vertical="center" wrapText="1"/>
    </xf>
    <xf numFmtId="176" fontId="35" fillId="2" borderId="30" xfId="10" applyNumberFormat="1" applyFont="1" applyFill="1" applyBorder="1" applyAlignment="1">
      <alignment horizontal="right" vertical="center" wrapText="1"/>
    </xf>
    <xf numFmtId="184" fontId="35" fillId="2" borderId="44" xfId="10" applyNumberFormat="1" applyFont="1" applyFill="1" applyBorder="1" applyAlignment="1">
      <alignment horizontal="right" vertical="center" wrapText="1"/>
    </xf>
    <xf numFmtId="0" fontId="46" fillId="0" borderId="0" xfId="6" applyFont="1" applyFill="1" applyAlignment="1">
      <alignment horizontal="center" vertical="center"/>
    </xf>
    <xf numFmtId="0" fontId="63" fillId="0" borderId="0" xfId="6" applyFont="1" applyFill="1" applyAlignment="1">
      <alignment horizontal="center" vertical="center"/>
    </xf>
    <xf numFmtId="0" fontId="38" fillId="0" borderId="0" xfId="6" applyFont="1" applyFill="1" applyAlignment="1">
      <alignment vertical="center"/>
    </xf>
    <xf numFmtId="0" fontId="38" fillId="0" borderId="0" xfId="0" applyFont="1" applyFill="1" applyAlignment="1">
      <alignment vertical="center"/>
    </xf>
    <xf numFmtId="0" fontId="40" fillId="0" borderId="0" xfId="6" applyFont="1" applyFill="1" applyAlignment="1">
      <alignment horizontal="center" vertical="center"/>
    </xf>
    <xf numFmtId="0" fontId="47" fillId="0" borderId="0" xfId="6" applyFont="1" applyFill="1" applyAlignment="1">
      <alignment horizontal="center" vertical="center"/>
    </xf>
    <xf numFmtId="0" fontId="33" fillId="0" borderId="0" xfId="18" applyFont="1" applyFill="1" applyAlignment="1">
      <alignment horizontal="left" vertical="center" wrapText="1"/>
    </xf>
    <xf numFmtId="0" fontId="33" fillId="0" borderId="0" xfId="18" applyFont="1" applyFill="1" applyBorder="1" applyAlignment="1">
      <alignment horizontal="left" vertical="center" wrapText="1"/>
    </xf>
    <xf numFmtId="0" fontId="33" fillId="0" borderId="0" xfId="6" applyFont="1" applyFill="1" applyAlignment="1">
      <alignment horizontal="left" vertical="center" wrapText="1"/>
    </xf>
    <xf numFmtId="0" fontId="42" fillId="0" borderId="0" xfId="19" applyFont="1" applyFill="1" applyAlignment="1">
      <alignment horizontal="right" vertical="center"/>
    </xf>
    <xf numFmtId="0" fontId="40" fillId="0" borderId="0" xfId="19" applyFont="1" applyFill="1" applyAlignment="1">
      <alignment horizontal="center" vertical="center"/>
    </xf>
    <xf numFmtId="200" fontId="33" fillId="0" borderId="0" xfId="4" applyNumberFormat="1" applyFont="1" applyFill="1" applyBorder="1" applyAlignment="1">
      <alignment vertical="center" wrapText="1"/>
    </xf>
    <xf numFmtId="200" fontId="33" fillId="0" borderId="2" xfId="4" applyNumberFormat="1" applyFont="1" applyFill="1" applyBorder="1" applyAlignment="1">
      <alignment vertical="center" wrapText="1"/>
    </xf>
    <xf numFmtId="0" fontId="33" fillId="0" borderId="11" xfId="19" applyFont="1" applyFill="1" applyBorder="1" applyAlignment="1">
      <alignment horizontal="center" vertical="center"/>
    </xf>
    <xf numFmtId="0" fontId="33" fillId="0" borderId="12" xfId="19" applyFont="1" applyFill="1" applyBorder="1" applyAlignment="1">
      <alignment horizontal="center" vertical="center"/>
    </xf>
    <xf numFmtId="0" fontId="33" fillId="0" borderId="5" xfId="19" applyFont="1" applyFill="1" applyBorder="1" applyAlignment="1">
      <alignment horizontal="center" vertical="center"/>
    </xf>
    <xf numFmtId="0" fontId="33" fillId="0" borderId="0" xfId="19" applyFont="1" applyFill="1" applyBorder="1" applyAlignment="1">
      <alignment horizontal="center" vertical="center"/>
    </xf>
    <xf numFmtId="0" fontId="33" fillId="0" borderId="5" xfId="19" applyFont="1" applyFill="1" applyBorder="1" applyAlignment="1">
      <alignment horizontal="center" vertical="center" shrinkToFit="1"/>
    </xf>
    <xf numFmtId="0" fontId="33" fillId="0" borderId="0" xfId="19" applyFont="1" applyFill="1" applyBorder="1" applyAlignment="1">
      <alignment horizontal="center" vertical="center" shrinkToFit="1"/>
    </xf>
    <xf numFmtId="0" fontId="33" fillId="0" borderId="36" xfId="19" applyFont="1" applyFill="1" applyBorder="1" applyAlignment="1">
      <alignment horizontal="center" vertical="center"/>
    </xf>
    <xf numFmtId="0" fontId="33" fillId="0" borderId="37" xfId="19" applyFont="1" applyFill="1" applyBorder="1" applyAlignment="1">
      <alignment horizontal="center" vertical="center"/>
    </xf>
    <xf numFmtId="0" fontId="33" fillId="0" borderId="51" xfId="19" applyFont="1" applyFill="1" applyBorder="1" applyAlignment="1">
      <alignment horizontal="center" vertical="center"/>
    </xf>
    <xf numFmtId="200" fontId="33" fillId="0" borderId="6" xfId="4" applyNumberFormat="1" applyFont="1" applyFill="1" applyBorder="1" applyAlignment="1">
      <alignment vertical="center" wrapText="1"/>
    </xf>
    <xf numFmtId="200" fontId="33" fillId="0" borderId="10" xfId="4" applyNumberFormat="1" applyFont="1" applyFill="1" applyBorder="1" applyAlignment="1">
      <alignment vertical="center" wrapText="1"/>
    </xf>
    <xf numFmtId="0" fontId="38" fillId="0" borderId="5" xfId="19" applyFont="1" applyFill="1" applyBorder="1" applyAlignment="1">
      <alignment horizontal="right" vertical="center"/>
    </xf>
    <xf numFmtId="0" fontId="38" fillId="0" borderId="0" xfId="19" applyFont="1" applyFill="1" applyBorder="1" applyAlignment="1">
      <alignment horizontal="right" vertical="center"/>
    </xf>
    <xf numFmtId="0" fontId="33" fillId="0" borderId="17" xfId="19" applyFont="1" applyFill="1" applyBorder="1" applyAlignment="1">
      <alignment horizontal="center" vertical="center"/>
    </xf>
    <xf numFmtId="0" fontId="33" fillId="0" borderId="6" xfId="19" applyFont="1" applyFill="1" applyBorder="1" applyAlignment="1">
      <alignment horizontal="center" vertical="center"/>
    </xf>
    <xf numFmtId="0" fontId="33" fillId="0" borderId="36" xfId="19" applyFont="1" applyFill="1" applyBorder="1" applyAlignment="1">
      <alignment horizontal="right" vertical="center"/>
    </xf>
    <xf numFmtId="0" fontId="33" fillId="0" borderId="37" xfId="19" applyFont="1" applyFill="1" applyBorder="1" applyAlignment="1">
      <alignment horizontal="right" vertical="center"/>
    </xf>
    <xf numFmtId="0" fontId="33" fillId="0" borderId="51" xfId="19" applyFont="1" applyFill="1" applyBorder="1" applyAlignment="1">
      <alignment horizontal="right" vertical="center"/>
    </xf>
    <xf numFmtId="192" fontId="33" fillId="0" borderId="0" xfId="19" applyNumberFormat="1" applyFont="1" applyFill="1" applyBorder="1" applyAlignment="1">
      <alignment horizontal="right" vertical="center"/>
    </xf>
    <xf numFmtId="192" fontId="33" fillId="0" borderId="2" xfId="19" applyNumberFormat="1" applyFont="1" applyFill="1" applyBorder="1" applyAlignment="1">
      <alignment horizontal="right" vertical="center"/>
    </xf>
    <xf numFmtId="193" fontId="33" fillId="0" borderId="0" xfId="19" applyNumberFormat="1" applyFont="1" applyFill="1" applyBorder="1" applyAlignment="1">
      <alignment horizontal="right" vertical="center"/>
    </xf>
    <xf numFmtId="193" fontId="33" fillId="0" borderId="2" xfId="19" applyNumberFormat="1" applyFont="1" applyFill="1" applyBorder="1" applyAlignment="1">
      <alignment horizontal="right" vertical="center"/>
    </xf>
    <xf numFmtId="0" fontId="33" fillId="0" borderId="6" xfId="19" applyFont="1" applyFill="1" applyBorder="1" applyAlignment="1">
      <alignment horizontal="right" vertical="center"/>
    </xf>
    <xf numFmtId="0" fontId="33" fillId="0" borderId="10" xfId="19" applyFont="1" applyFill="1" applyBorder="1" applyAlignment="1">
      <alignment horizontal="right" vertical="center"/>
    </xf>
    <xf numFmtId="0" fontId="33" fillId="0" borderId="50" xfId="19" applyFont="1" applyFill="1" applyBorder="1" applyAlignment="1">
      <alignment horizontal="center" vertical="center"/>
    </xf>
    <xf numFmtId="0" fontId="33" fillId="0" borderId="56" xfId="19" applyFont="1" applyFill="1" applyBorder="1" applyAlignment="1">
      <alignment horizontal="center" vertical="center"/>
    </xf>
    <xf numFmtId="200" fontId="33" fillId="0" borderId="56" xfId="4" applyNumberFormat="1" applyFont="1" applyFill="1" applyBorder="1" applyAlignment="1">
      <alignment vertical="center" wrapText="1"/>
    </xf>
    <xf numFmtId="200" fontId="33" fillId="0" borderId="60" xfId="4" applyNumberFormat="1" applyFont="1" applyFill="1" applyBorder="1" applyAlignment="1">
      <alignment vertical="center" wrapText="1"/>
    </xf>
    <xf numFmtId="0" fontId="40" fillId="0" borderId="0" xfId="14" applyFont="1" applyFill="1" applyAlignment="1">
      <alignment horizontal="center" vertical="center"/>
    </xf>
    <xf numFmtId="0" fontId="39" fillId="0" borderId="1" xfId="15" applyFont="1" applyFill="1" applyBorder="1" applyAlignment="1">
      <alignment horizontal="center" vertical="center" wrapText="1"/>
    </xf>
    <xf numFmtId="0" fontId="39" fillId="0" borderId="4" xfId="15" applyFont="1" applyFill="1" applyBorder="1" applyAlignment="1">
      <alignment horizontal="center" vertical="center"/>
    </xf>
    <xf numFmtId="0" fontId="39" fillId="0" borderId="1" xfId="15" applyFont="1" applyFill="1" applyBorder="1" applyAlignment="1">
      <alignment horizontal="center" vertical="center"/>
    </xf>
    <xf numFmtId="0" fontId="54" fillId="0" borderId="1" xfId="15" applyFont="1" applyFill="1" applyBorder="1" applyAlignment="1">
      <alignment horizontal="left" vertical="center" wrapText="1" shrinkToFit="1"/>
    </xf>
    <xf numFmtId="0" fontId="54" fillId="0" borderId="4" xfId="15" applyFont="1" applyFill="1" applyBorder="1" applyAlignment="1">
      <alignment horizontal="left" vertical="center" wrapText="1" shrinkToFit="1"/>
    </xf>
    <xf numFmtId="0" fontId="39" fillId="0" borderId="1" xfId="14" applyFont="1" applyFill="1" applyBorder="1" applyAlignment="1">
      <alignment horizontal="center" vertical="center" wrapText="1"/>
    </xf>
    <xf numFmtId="0" fontId="39" fillId="0" borderId="4" xfId="6" applyFont="1" applyFill="1" applyBorder="1" applyAlignment="1">
      <alignment horizontal="center" vertical="center"/>
    </xf>
    <xf numFmtId="0" fontId="39" fillId="0" borderId="1" xfId="6" applyFont="1" applyFill="1" applyBorder="1" applyAlignment="1">
      <alignment horizontal="center" vertical="center"/>
    </xf>
    <xf numFmtId="0" fontId="39" fillId="0" borderId="1" xfId="14" quotePrefix="1" applyFont="1" applyFill="1" applyBorder="1" applyAlignment="1">
      <alignment horizontal="center" vertical="center" wrapText="1"/>
    </xf>
    <xf numFmtId="0" fontId="39" fillId="0" borderId="4" xfId="14" quotePrefix="1" applyFont="1" applyFill="1" applyBorder="1" applyAlignment="1">
      <alignment horizontal="center" vertical="center"/>
    </xf>
    <xf numFmtId="191" fontId="35" fillId="0" borderId="11" xfId="6" applyNumberFormat="1" applyFont="1" applyFill="1" applyBorder="1" applyAlignment="1">
      <alignment horizontal="right" vertical="center"/>
    </xf>
    <xf numFmtId="191" fontId="35" fillId="0" borderId="20" xfId="6" applyNumberFormat="1" applyFont="1" applyFill="1" applyBorder="1" applyAlignment="1">
      <alignment horizontal="right" vertical="center"/>
    </xf>
    <xf numFmtId="191" fontId="35" fillId="0" borderId="17" xfId="6" applyNumberFormat="1" applyFont="1" applyFill="1" applyBorder="1" applyAlignment="1">
      <alignment horizontal="right" vertical="center"/>
    </xf>
    <xf numFmtId="191" fontId="35" fillId="0" borderId="10" xfId="6" applyNumberFormat="1" applyFont="1" applyFill="1" applyBorder="1" applyAlignment="1">
      <alignment horizontal="right" vertical="center"/>
    </xf>
    <xf numFmtId="0" fontId="35" fillId="0" borderId="3" xfId="6" applyFont="1" applyFill="1" applyBorder="1" applyAlignment="1">
      <alignment horizontal="center" vertical="center"/>
    </xf>
    <xf numFmtId="0" fontId="35" fillId="0" borderId="4" xfId="6" applyFont="1" applyFill="1" applyBorder="1" applyAlignment="1">
      <alignment horizontal="center" vertical="center"/>
    </xf>
    <xf numFmtId="0" fontId="39" fillId="0" borderId="1" xfId="6" applyFont="1" applyFill="1" applyBorder="1" applyAlignment="1">
      <alignment horizontal="center" vertical="center" wrapText="1"/>
    </xf>
    <xf numFmtId="0" fontId="39" fillId="0" borderId="4" xfId="14" applyFont="1" applyFill="1" applyBorder="1" applyAlignment="1">
      <alignment horizontal="center" vertical="center"/>
    </xf>
    <xf numFmtId="0" fontId="49" fillId="0" borderId="6" xfId="6" applyFont="1" applyFill="1" applyBorder="1" applyAlignment="1">
      <alignment horizontal="left" vertical="center"/>
    </xf>
    <xf numFmtId="0" fontId="38" fillId="0" borderId="16" xfId="6" applyFont="1" applyFill="1" applyBorder="1" applyAlignment="1">
      <alignment horizontal="center" vertical="center"/>
    </xf>
    <xf numFmtId="0" fontId="38" fillId="0" borderId="8" xfId="6" applyFont="1" applyFill="1" applyBorder="1" applyAlignment="1">
      <alignment horizontal="center" vertical="center"/>
    </xf>
    <xf numFmtId="0" fontId="35" fillId="0" borderId="0" xfId="15" applyFont="1" applyFill="1" applyBorder="1" applyAlignment="1">
      <alignment horizontal="left" wrapText="1"/>
    </xf>
    <xf numFmtId="0" fontId="35" fillId="0" borderId="6" xfId="15" applyFont="1" applyFill="1" applyBorder="1" applyAlignment="1">
      <alignment horizontal="left" wrapText="1"/>
    </xf>
    <xf numFmtId="0" fontId="49" fillId="0" borderId="0" xfId="19" applyFont="1" applyFill="1" applyAlignment="1">
      <alignment horizontal="left" vertical="center"/>
    </xf>
    <xf numFmtId="0" fontId="38" fillId="0" borderId="0" xfId="19" applyFont="1" applyFill="1" applyAlignment="1">
      <alignment horizontal="left" vertical="center" wrapText="1"/>
    </xf>
    <xf numFmtId="0" fontId="38" fillId="0" borderId="62" xfId="21" applyFont="1" applyFill="1" applyBorder="1" applyAlignment="1">
      <alignment horizontal="right" vertical="center" wrapText="1"/>
    </xf>
    <xf numFmtId="0" fontId="38" fillId="0" borderId="19" xfId="21" applyFont="1" applyFill="1" applyBorder="1" applyAlignment="1">
      <alignment horizontal="right" vertical="center" wrapText="1"/>
    </xf>
    <xf numFmtId="0" fontId="38" fillId="0" borderId="61" xfId="21" applyFont="1" applyFill="1" applyBorder="1" applyAlignment="1">
      <alignment horizontal="right" vertical="center" wrapText="1"/>
    </xf>
    <xf numFmtId="0" fontId="38" fillId="0" borderId="34" xfId="21" applyFont="1" applyFill="1" applyBorder="1" applyAlignment="1">
      <alignment horizontal="right" vertical="center" wrapText="1"/>
    </xf>
    <xf numFmtId="0" fontId="38" fillId="0" borderId="77" xfId="21" applyFont="1" applyFill="1" applyBorder="1" applyAlignment="1">
      <alignment horizontal="right" vertical="center" wrapText="1"/>
    </xf>
    <xf numFmtId="0" fontId="38" fillId="0" borderId="6" xfId="21" applyFont="1" applyFill="1" applyBorder="1" applyAlignment="1">
      <alignment horizontal="right" vertical="center" wrapText="1"/>
    </xf>
    <xf numFmtId="0" fontId="38" fillId="0" borderId="75" xfId="21" applyFont="1" applyFill="1" applyBorder="1" applyAlignment="1">
      <alignment horizontal="right" vertical="center" wrapText="1"/>
    </xf>
    <xf numFmtId="0" fontId="38" fillId="0" borderId="7" xfId="21" applyFont="1" applyFill="1" applyBorder="1" applyAlignment="1">
      <alignment horizontal="right" vertical="center" wrapText="1"/>
    </xf>
    <xf numFmtId="0" fontId="40" fillId="0" borderId="0" xfId="21" applyFont="1" applyFill="1" applyAlignment="1">
      <alignment horizontal="center" vertical="center"/>
    </xf>
    <xf numFmtId="0" fontId="52" fillId="0" borderId="0" xfId="21" applyFont="1" applyFill="1" applyAlignment="1">
      <alignment vertical="center"/>
    </xf>
    <xf numFmtId="0" fontId="45" fillId="0" borderId="0" xfId="6" applyFont="1" applyFill="1" applyAlignment="1">
      <alignment vertical="center"/>
    </xf>
    <xf numFmtId="0" fontId="38" fillId="0" borderId="3" xfId="21" applyFont="1" applyFill="1" applyBorder="1" applyAlignment="1">
      <alignment horizontal="center" vertical="center" textRotation="255"/>
    </xf>
    <xf numFmtId="0" fontId="38" fillId="0" borderId="14" xfId="21" applyFont="1" applyFill="1" applyBorder="1" applyAlignment="1">
      <alignment horizontal="center" vertical="center" textRotation="255"/>
    </xf>
    <xf numFmtId="0" fontId="38" fillId="0" borderId="11" xfId="21" applyFont="1" applyFill="1" applyBorder="1" applyAlignment="1">
      <alignment horizontal="center" vertical="center" textRotation="255" wrapText="1" shrinkToFit="1"/>
    </xf>
    <xf numFmtId="0" fontId="38" fillId="0" borderId="20" xfId="21" applyFont="1" applyFill="1" applyBorder="1" applyAlignment="1">
      <alignment horizontal="center" vertical="center" textRotation="255" wrapText="1" shrinkToFit="1"/>
    </xf>
    <xf numFmtId="0" fontId="38" fillId="0" borderId="13" xfId="21" applyFont="1" applyFill="1" applyBorder="1" applyAlignment="1">
      <alignment horizontal="center" vertical="center" textRotation="255" wrapText="1" shrinkToFit="1"/>
    </xf>
    <xf numFmtId="0" fontId="38" fillId="0" borderId="18" xfId="21" applyFont="1" applyFill="1" applyBorder="1" applyAlignment="1">
      <alignment horizontal="center" vertical="center" textRotation="255" wrapText="1" shrinkToFit="1"/>
    </xf>
    <xf numFmtId="0" fontId="37" fillId="0" borderId="0" xfId="22" applyFont="1" applyFill="1" applyBorder="1" applyAlignment="1">
      <alignment horizontal="right" vertical="center"/>
    </xf>
    <xf numFmtId="0" fontId="40" fillId="0" borderId="0" xfId="22" applyFont="1" applyFill="1" applyAlignment="1">
      <alignment horizontal="center" vertical="center"/>
    </xf>
    <xf numFmtId="0" fontId="37" fillId="0" borderId="0" xfId="22" applyFont="1" applyFill="1" applyAlignment="1">
      <alignment horizontal="left" vertical="center" wrapText="1"/>
    </xf>
    <xf numFmtId="0" fontId="33" fillId="0" borderId="0" xfId="22" applyFont="1" applyFill="1" applyBorder="1" applyAlignment="1">
      <alignment horizontal="left" vertical="center"/>
    </xf>
    <xf numFmtId="0" fontId="37" fillId="0" borderId="30" xfId="22" applyFont="1" applyFill="1" applyBorder="1" applyAlignment="1">
      <alignment horizontal="left" vertical="center"/>
    </xf>
    <xf numFmtId="0" fontId="37" fillId="0" borderId="31" xfId="22" applyFont="1" applyFill="1" applyBorder="1" applyAlignment="1">
      <alignment horizontal="left" vertical="center"/>
    </xf>
    <xf numFmtId="0" fontId="37" fillId="0" borderId="45" xfId="22" applyFont="1" applyFill="1" applyBorder="1" applyAlignment="1">
      <alignment horizontal="left" vertical="center"/>
    </xf>
    <xf numFmtId="0" fontId="40" fillId="0" borderId="0" xfId="22" applyFont="1" applyFill="1" applyBorder="1" applyAlignment="1">
      <alignment horizontal="center" vertical="center"/>
    </xf>
    <xf numFmtId="0" fontId="60" fillId="0" borderId="0" xfId="9" applyFont="1" applyFill="1" applyAlignment="1">
      <alignment horizontal="center" vertical="center"/>
    </xf>
    <xf numFmtId="0" fontId="51" fillId="0" borderId="30" xfId="22" applyFont="1" applyFill="1" applyBorder="1" applyAlignment="1">
      <alignment horizontal="left" vertical="center"/>
    </xf>
    <xf numFmtId="0" fontId="51" fillId="0" borderId="31" xfId="22" applyFont="1" applyFill="1" applyBorder="1" applyAlignment="1">
      <alignment horizontal="left" vertical="center"/>
    </xf>
    <xf numFmtId="0" fontId="51" fillId="0" borderId="45" xfId="22" applyFont="1" applyFill="1" applyBorder="1" applyAlignment="1">
      <alignment horizontal="left" vertical="center"/>
    </xf>
    <xf numFmtId="0" fontId="51" fillId="0" borderId="13" xfId="22" applyFont="1" applyFill="1" applyBorder="1" applyAlignment="1">
      <alignment horizontal="left" vertical="center"/>
    </xf>
    <xf numFmtId="0" fontId="37" fillId="0" borderId="19" xfId="6" applyFont="1" applyFill="1" applyBorder="1" applyAlignment="1">
      <alignment horizontal="left" vertical="center"/>
    </xf>
    <xf numFmtId="0" fontId="37" fillId="0" borderId="18" xfId="6" applyFont="1" applyFill="1" applyBorder="1" applyAlignment="1">
      <alignment horizontal="left" vertical="center"/>
    </xf>
    <xf numFmtId="0" fontId="37" fillId="0" borderId="16" xfId="22" applyFont="1" applyFill="1" applyBorder="1" applyAlignment="1">
      <alignment horizontal="center" vertical="center"/>
    </xf>
    <xf numFmtId="0" fontId="37" fillId="0" borderId="7" xfId="22" applyFont="1" applyFill="1" applyBorder="1" applyAlignment="1">
      <alignment horizontal="center" vertical="center"/>
    </xf>
    <xf numFmtId="0" fontId="37" fillId="0" borderId="8" xfId="22" applyFont="1" applyFill="1" applyBorder="1" applyAlignment="1">
      <alignment horizontal="center" vertical="center"/>
    </xf>
    <xf numFmtId="0" fontId="51" fillId="0" borderId="19" xfId="22" applyFont="1" applyFill="1" applyBorder="1" applyAlignment="1">
      <alignment horizontal="left" vertical="center"/>
    </xf>
    <xf numFmtId="0" fontId="51" fillId="0" borderId="18" xfId="22" applyFont="1" applyFill="1" applyBorder="1" applyAlignment="1">
      <alignment horizontal="left" vertical="center"/>
    </xf>
    <xf numFmtId="0" fontId="37" fillId="0" borderId="30" xfId="22" applyFont="1" applyFill="1" applyBorder="1" applyAlignment="1">
      <alignment horizontal="left" vertical="center" shrinkToFit="1"/>
    </xf>
    <xf numFmtId="0" fontId="37" fillId="0" borderId="31" xfId="22" applyFont="1" applyFill="1" applyBorder="1" applyAlignment="1">
      <alignment horizontal="left" vertical="center" shrinkToFit="1"/>
    </xf>
    <xf numFmtId="0" fontId="37" fillId="0" borderId="45" xfId="22" applyFont="1" applyFill="1" applyBorder="1" applyAlignment="1">
      <alignment horizontal="left" vertical="center" shrinkToFit="1"/>
    </xf>
    <xf numFmtId="0" fontId="37" fillId="0" borderId="33" xfId="22" applyFont="1" applyFill="1" applyBorder="1" applyAlignment="1">
      <alignment horizontal="left" vertical="center"/>
    </xf>
    <xf numFmtId="0" fontId="37" fillId="0" borderId="34" xfId="22" applyFont="1" applyFill="1" applyBorder="1" applyAlignment="1">
      <alignment horizontal="left" vertical="center"/>
    </xf>
    <xf numFmtId="0" fontId="37" fillId="0" borderId="63" xfId="22" applyFont="1" applyFill="1" applyBorder="1" applyAlignment="1">
      <alignment horizontal="left" vertical="center"/>
    </xf>
    <xf numFmtId="0" fontId="38" fillId="0" borderId="30" xfId="12" applyFont="1" applyFill="1" applyBorder="1" applyAlignment="1">
      <alignment horizontal="center" vertical="center"/>
    </xf>
    <xf numFmtId="0" fontId="38" fillId="0" borderId="31" xfId="12" applyFont="1" applyFill="1" applyBorder="1" applyAlignment="1">
      <alignment horizontal="center" vertical="center"/>
    </xf>
    <xf numFmtId="0" fontId="38" fillId="0" borderId="45" xfId="12" applyFont="1" applyFill="1" applyBorder="1" applyAlignment="1">
      <alignment horizontal="center" vertical="center"/>
    </xf>
    <xf numFmtId="0" fontId="33" fillId="0" borderId="1" xfId="12" applyFont="1" applyFill="1" applyBorder="1" applyAlignment="1">
      <alignment horizontal="center" vertical="center" textRotation="255"/>
    </xf>
    <xf numFmtId="0" fontId="33" fillId="0" borderId="4" xfId="12" applyFont="1" applyFill="1" applyBorder="1" applyAlignment="1">
      <alignment horizontal="center" vertical="center" textRotation="255"/>
    </xf>
    <xf numFmtId="0" fontId="40" fillId="0" borderId="0" xfId="12" applyFont="1" applyFill="1" applyAlignment="1">
      <alignment horizontal="center" vertical="center"/>
    </xf>
    <xf numFmtId="0" fontId="33" fillId="0" borderId="68" xfId="12" applyFont="1" applyFill="1" applyBorder="1" applyAlignment="1"/>
    <xf numFmtId="0" fontId="33" fillId="0" borderId="69" xfId="12" applyFont="1" applyFill="1" applyBorder="1" applyAlignment="1"/>
    <xf numFmtId="0" fontId="33" fillId="0" borderId="72" xfId="12" applyFont="1" applyFill="1" applyBorder="1" applyAlignment="1"/>
    <xf numFmtId="0" fontId="33" fillId="0" borderId="70" xfId="12" applyFont="1" applyFill="1" applyBorder="1" applyAlignment="1"/>
    <xf numFmtId="0" fontId="33" fillId="0" borderId="71" xfId="12" applyFont="1" applyFill="1" applyBorder="1" applyAlignment="1"/>
    <xf numFmtId="0" fontId="33" fillId="0" borderId="73" xfId="12" applyFont="1" applyFill="1" applyBorder="1" applyAlignment="1"/>
    <xf numFmtId="0" fontId="33" fillId="0" borderId="11" xfId="12" applyFont="1" applyFill="1" applyBorder="1" applyAlignment="1">
      <alignment horizontal="center" vertical="center"/>
    </xf>
    <xf numFmtId="0" fontId="33" fillId="0" borderId="17" xfId="12" applyFont="1" applyFill="1" applyBorder="1" applyAlignment="1">
      <alignment horizontal="center" vertical="center"/>
    </xf>
    <xf numFmtId="0" fontId="38" fillId="0" borderId="16" xfId="12" applyFont="1" applyFill="1" applyBorder="1" applyAlignment="1">
      <alignment horizontal="center" vertical="center"/>
    </xf>
    <xf numFmtId="0" fontId="38" fillId="0" borderId="7" xfId="12" applyFont="1" applyFill="1" applyBorder="1" applyAlignment="1">
      <alignment horizontal="center" vertical="center"/>
    </xf>
    <xf numFmtId="0" fontId="38" fillId="0" borderId="8" xfId="10" applyFont="1" applyFill="1" applyBorder="1" applyAlignment="1">
      <alignment horizontal="center" vertical="center"/>
    </xf>
    <xf numFmtId="0" fontId="38" fillId="0" borderId="8" xfId="12" applyFont="1" applyFill="1" applyBorder="1" applyAlignment="1">
      <alignment horizontal="center" vertical="center"/>
    </xf>
    <xf numFmtId="0" fontId="33" fillId="0" borderId="3" xfId="12" applyFont="1" applyFill="1" applyBorder="1" applyAlignment="1">
      <alignment horizontal="center" vertical="center" textRotation="255"/>
    </xf>
    <xf numFmtId="0" fontId="38" fillId="0" borderId="11" xfId="12" applyFont="1" applyFill="1" applyBorder="1" applyAlignment="1">
      <alignment horizontal="center" vertical="center"/>
    </xf>
    <xf numFmtId="0" fontId="38" fillId="0" borderId="2" xfId="12" applyFont="1" applyFill="1" applyBorder="1" applyAlignment="1">
      <alignment horizontal="center" vertical="center"/>
    </xf>
    <xf numFmtId="0" fontId="35" fillId="0" borderId="0" xfId="0" applyFont="1" applyFill="1" applyAlignment="1">
      <alignment horizontal="left" vertical="center"/>
    </xf>
    <xf numFmtId="0" fontId="33" fillId="0" borderId="16" xfId="12" applyFont="1" applyFill="1" applyBorder="1" applyAlignment="1">
      <alignment horizontal="center" vertical="center"/>
    </xf>
    <xf numFmtId="0" fontId="33" fillId="0" borderId="7" xfId="12" applyFont="1" applyFill="1" applyBorder="1" applyAlignment="1">
      <alignment horizontal="center" vertical="center"/>
    </xf>
    <xf numFmtId="0" fontId="33" fillId="0" borderId="8" xfId="12" applyFont="1" applyFill="1" applyBorder="1" applyAlignment="1">
      <alignment horizontal="center" vertical="center"/>
    </xf>
    <xf numFmtId="0" fontId="33" fillId="0" borderId="9" xfId="12" applyFont="1" applyFill="1" applyBorder="1" applyAlignment="1">
      <alignment horizontal="center" vertical="center"/>
    </xf>
    <xf numFmtId="0" fontId="38" fillId="0" borderId="50" xfId="12" applyFont="1" applyFill="1" applyBorder="1" applyAlignment="1">
      <alignment horizontal="center" vertical="center"/>
    </xf>
    <xf numFmtId="0" fontId="38" fillId="0" borderId="56" xfId="12" applyFont="1" applyFill="1" applyBorder="1" applyAlignment="1">
      <alignment horizontal="center" vertical="center"/>
    </xf>
    <xf numFmtId="0" fontId="38" fillId="0" borderId="60" xfId="12" applyFont="1" applyFill="1" applyBorder="1" applyAlignment="1">
      <alignment horizontal="center" vertical="center"/>
    </xf>
    <xf numFmtId="0" fontId="35" fillId="0" borderId="0" xfId="12" applyFont="1" applyFill="1" applyBorder="1" applyAlignment="1">
      <alignment vertical="center"/>
    </xf>
    <xf numFmtId="0" fontId="38" fillId="0" borderId="13" xfId="12" applyFont="1" applyFill="1" applyBorder="1" applyAlignment="1">
      <alignment horizontal="center" vertical="center"/>
    </xf>
    <xf numFmtId="0" fontId="38" fillId="0" borderId="19" xfId="12" applyFont="1" applyFill="1" applyBorder="1" applyAlignment="1">
      <alignment horizontal="center" vertical="center"/>
    </xf>
    <xf numFmtId="0" fontId="38" fillId="0" borderId="18" xfId="12" applyFont="1" applyFill="1" applyBorder="1" applyAlignment="1">
      <alignment horizontal="center" vertical="center"/>
    </xf>
    <xf numFmtId="0" fontId="33" fillId="0" borderId="5" xfId="12" applyFont="1" applyFill="1" applyBorder="1" applyAlignment="1">
      <alignment horizontal="center" vertical="center" textRotation="255"/>
    </xf>
    <xf numFmtId="0" fontId="35" fillId="0" borderId="15" xfId="6" applyFont="1" applyFill="1" applyBorder="1" applyAlignment="1">
      <alignment horizontal="right" vertical="center" shrinkToFit="1"/>
    </xf>
    <xf numFmtId="0" fontId="35" fillId="0" borderId="1" xfId="6" applyFont="1" applyFill="1" applyBorder="1" applyAlignment="1">
      <alignment horizontal="right" vertical="center" shrinkToFit="1"/>
    </xf>
    <xf numFmtId="176" fontId="39" fillId="0" borderId="15" xfId="6" applyNumberFormat="1" applyFont="1" applyFill="1" applyBorder="1" applyAlignment="1">
      <alignment horizontal="right" vertical="center" wrapText="1"/>
    </xf>
    <xf numFmtId="176" fontId="39" fillId="0" borderId="1" xfId="6" applyNumberFormat="1" applyFont="1" applyFill="1" applyBorder="1" applyAlignment="1">
      <alignment horizontal="right" vertical="center" wrapText="1"/>
    </xf>
    <xf numFmtId="178" fontId="39" fillId="0" borderId="15" xfId="6" applyNumberFormat="1" applyFont="1" applyFill="1" applyBorder="1" applyAlignment="1">
      <alignment horizontal="right" vertical="center" wrapText="1"/>
    </xf>
    <xf numFmtId="178" fontId="39" fillId="0" borderId="1" xfId="6" applyNumberFormat="1" applyFont="1" applyFill="1" applyBorder="1" applyAlignment="1">
      <alignment horizontal="right" vertical="center" wrapText="1"/>
    </xf>
    <xf numFmtId="178" fontId="39" fillId="0" borderId="15" xfId="8" applyNumberFormat="1" applyFont="1" applyFill="1" applyBorder="1" applyAlignment="1">
      <alignment horizontal="right" vertical="center" wrapText="1"/>
    </xf>
    <xf numFmtId="178" fontId="39" fillId="0" borderId="1" xfId="8" applyNumberFormat="1" applyFont="1" applyFill="1" applyBorder="1" applyAlignment="1">
      <alignment horizontal="right" vertical="center" wrapText="1"/>
    </xf>
    <xf numFmtId="0" fontId="39" fillId="0" borderId="15" xfId="6" applyFont="1" applyFill="1" applyBorder="1" applyAlignment="1">
      <alignment horizontal="right" vertical="center" wrapText="1"/>
    </xf>
    <xf numFmtId="0" fontId="39" fillId="0" borderId="1" xfId="6" applyFont="1" applyFill="1" applyBorder="1" applyAlignment="1">
      <alignment horizontal="right" vertical="center" wrapText="1"/>
    </xf>
    <xf numFmtId="176" fontId="59" fillId="0" borderId="1" xfId="8" applyNumberFormat="1" applyFont="1" applyFill="1" applyBorder="1" applyAlignment="1">
      <alignment horizontal="right" vertical="center" wrapText="1"/>
    </xf>
    <xf numFmtId="176" fontId="59" fillId="0" borderId="4" xfId="6" applyNumberFormat="1" applyFont="1" applyFill="1" applyBorder="1" applyAlignment="1">
      <alignment horizontal="right" vertical="center" wrapText="1"/>
    </xf>
    <xf numFmtId="0" fontId="39" fillId="0" borderId="1" xfId="8" applyFont="1" applyFill="1" applyBorder="1" applyAlignment="1">
      <alignment horizontal="right" vertical="center" wrapText="1"/>
    </xf>
    <xf numFmtId="0" fontId="39" fillId="0" borderId="4" xfId="6" applyFont="1" applyFill="1" applyBorder="1" applyAlignment="1">
      <alignment horizontal="right" vertical="center" wrapText="1"/>
    </xf>
    <xf numFmtId="176" fontId="39" fillId="0" borderId="1" xfId="8" applyNumberFormat="1" applyFont="1" applyFill="1" applyBorder="1" applyAlignment="1">
      <alignment horizontal="right" vertical="center" wrapText="1"/>
    </xf>
    <xf numFmtId="178" fontId="39" fillId="0" borderId="14" xfId="6" applyNumberFormat="1" applyFont="1" applyFill="1" applyBorder="1" applyAlignment="1">
      <alignment horizontal="right" vertical="center" wrapText="1"/>
    </xf>
    <xf numFmtId="176" fontId="39" fillId="0" borderId="14" xfId="6" applyNumberFormat="1" applyFont="1" applyFill="1" applyBorder="1" applyAlignment="1">
      <alignment horizontal="right" vertical="center" wrapText="1"/>
    </xf>
    <xf numFmtId="0" fontId="35" fillId="0" borderId="1" xfId="6" applyFont="1" applyFill="1" applyBorder="1" applyAlignment="1">
      <alignment horizontal="right" vertical="center"/>
    </xf>
    <xf numFmtId="176" fontId="39" fillId="0" borderId="1" xfId="6" applyNumberFormat="1" applyFont="1" applyFill="1" applyBorder="1" applyAlignment="1">
      <alignment vertical="center" wrapText="1"/>
    </xf>
    <xf numFmtId="176" fontId="39" fillId="0" borderId="14" xfId="6" applyNumberFormat="1" applyFont="1" applyFill="1" applyBorder="1" applyAlignment="1">
      <alignment vertical="center" wrapText="1"/>
    </xf>
    <xf numFmtId="178" fontId="39" fillId="0" borderId="14" xfId="8" applyNumberFormat="1" applyFont="1" applyFill="1" applyBorder="1" applyAlignment="1">
      <alignment horizontal="right" vertical="center" wrapText="1"/>
    </xf>
    <xf numFmtId="0" fontId="39" fillId="0" borderId="14" xfId="6" applyFont="1" applyFill="1" applyBorder="1" applyAlignment="1">
      <alignment horizontal="right" vertical="center" wrapText="1"/>
    </xf>
    <xf numFmtId="178" fontId="59" fillId="0" borderId="1" xfId="6" applyNumberFormat="1" applyFont="1" applyFill="1" applyBorder="1" applyAlignment="1">
      <alignment horizontal="right" vertical="center" wrapText="1"/>
    </xf>
    <xf numFmtId="178" fontId="59" fillId="0" borderId="4" xfId="6" applyNumberFormat="1" applyFont="1" applyFill="1" applyBorder="1" applyAlignment="1">
      <alignment horizontal="right" vertical="center" wrapText="1"/>
    </xf>
    <xf numFmtId="0" fontId="35" fillId="0" borderId="14" xfId="6" applyFont="1" applyFill="1" applyBorder="1" applyAlignment="1">
      <alignment horizontal="right" vertical="center"/>
    </xf>
    <xf numFmtId="178" fontId="39" fillId="0" borderId="1" xfId="8" applyNumberFormat="1" applyFont="1" applyFill="1" applyBorder="1" applyAlignment="1">
      <alignment vertical="center" wrapText="1"/>
    </xf>
    <xf numFmtId="0" fontId="35" fillId="0" borderId="1" xfId="8" applyFont="1" applyFill="1" applyBorder="1" applyAlignment="1">
      <alignment horizontal="right" vertical="center"/>
    </xf>
    <xf numFmtId="176" fontId="39" fillId="0" borderId="1" xfId="8" applyNumberFormat="1" applyFont="1" applyFill="1" applyBorder="1" applyAlignment="1">
      <alignment vertical="center" wrapText="1"/>
    </xf>
    <xf numFmtId="0" fontId="35" fillId="0" borderId="41" xfId="8" applyFont="1" applyFill="1" applyBorder="1" applyAlignment="1"/>
    <xf numFmtId="0" fontId="35" fillId="0" borderId="42" xfId="8" applyFont="1" applyFill="1" applyBorder="1" applyAlignment="1"/>
    <xf numFmtId="0" fontId="35" fillId="0" borderId="3" xfId="8" applyFont="1" applyFill="1" applyBorder="1" applyAlignment="1">
      <alignment horizontal="center" vertical="center"/>
    </xf>
    <xf numFmtId="0" fontId="35" fillId="0" borderId="4" xfId="8" applyFont="1" applyFill="1" applyBorder="1" applyAlignment="1">
      <alignment horizontal="center" vertical="center"/>
    </xf>
    <xf numFmtId="0" fontId="35" fillId="0" borderId="7" xfId="8" applyFont="1" applyFill="1" applyBorder="1" applyAlignment="1">
      <alignment horizontal="center" vertical="center"/>
    </xf>
    <xf numFmtId="0" fontId="35" fillId="0" borderId="16" xfId="8" applyFont="1" applyFill="1" applyBorder="1" applyAlignment="1">
      <alignment horizontal="center" vertical="center"/>
    </xf>
    <xf numFmtId="0" fontId="35" fillId="0" borderId="8" xfId="8" applyFont="1" applyFill="1" applyBorder="1" applyAlignment="1">
      <alignment horizontal="center" vertical="center"/>
    </xf>
    <xf numFmtId="0" fontId="40" fillId="0" borderId="0" xfId="8" applyFont="1" applyFill="1" applyAlignment="1">
      <alignment horizontal="center" vertical="center"/>
    </xf>
    <xf numFmtId="0" fontId="35" fillId="0" borderId="12" xfId="8" applyFont="1" applyFill="1" applyBorder="1" applyAlignment="1">
      <alignment horizontal="left" vertical="center" wrapText="1"/>
    </xf>
    <xf numFmtId="0" fontId="35" fillId="0" borderId="0" xfId="8" applyFont="1" applyFill="1" applyAlignment="1">
      <alignment horizontal="left" vertical="center" wrapText="1"/>
    </xf>
    <xf numFmtId="0" fontId="36" fillId="0" borderId="1" xfId="6" applyFont="1" applyFill="1" applyBorder="1" applyAlignment="1">
      <alignment horizontal="right" vertical="center" shrinkToFit="1"/>
    </xf>
    <xf numFmtId="0" fontId="36" fillId="0" borderId="4" xfId="6" applyFont="1" applyFill="1" applyBorder="1" applyAlignment="1">
      <alignment horizontal="right" vertical="center" shrinkToFit="1"/>
    </xf>
    <xf numFmtId="176" fontId="59" fillId="0" borderId="1" xfId="6" applyNumberFormat="1" applyFont="1" applyFill="1" applyBorder="1" applyAlignment="1">
      <alignment vertical="center" wrapText="1"/>
    </xf>
    <xf numFmtId="176" fontId="59" fillId="0" borderId="4" xfId="6" applyNumberFormat="1" applyFont="1" applyFill="1" applyBorder="1" applyAlignment="1">
      <alignment vertical="center" wrapText="1"/>
    </xf>
    <xf numFmtId="178" fontId="59" fillId="0" borderId="1" xfId="8" applyNumberFormat="1" applyFont="1" applyFill="1" applyBorder="1" applyAlignment="1">
      <alignment horizontal="right" vertical="center" wrapText="1"/>
    </xf>
    <xf numFmtId="178" fontId="59" fillId="0" borderId="4" xfId="8" applyNumberFormat="1" applyFont="1" applyFill="1" applyBorder="1" applyAlignment="1">
      <alignment horizontal="right" vertical="center" wrapText="1"/>
    </xf>
    <xf numFmtId="0" fontId="35" fillId="0" borderId="14" xfId="6" applyFont="1" applyFill="1" applyBorder="1" applyAlignment="1">
      <alignment horizontal="right" vertical="center" shrinkToFit="1"/>
    </xf>
    <xf numFmtId="0" fontId="35" fillId="0" borderId="3" xfId="8" applyFont="1" applyFill="1" applyBorder="1" applyAlignment="1">
      <alignment horizontal="center" vertical="center" shrinkToFit="1"/>
    </xf>
    <xf numFmtId="0" fontId="35" fillId="0" borderId="4" xfId="8" applyFont="1" applyFill="1" applyBorder="1" applyAlignment="1">
      <alignment horizontal="center" vertical="center" shrinkToFit="1"/>
    </xf>
    <xf numFmtId="0" fontId="35" fillId="0" borderId="3" xfId="10" applyFont="1" applyFill="1" applyBorder="1" applyAlignment="1">
      <alignment horizontal="center" vertical="center"/>
    </xf>
    <xf numFmtId="0" fontId="54" fillId="0" borderId="12" xfId="10" applyFont="1" applyFill="1" applyBorder="1" applyAlignment="1">
      <alignment horizontal="left" vertical="center"/>
    </xf>
    <xf numFmtId="0" fontId="54" fillId="0" borderId="0" xfId="10" applyFont="1" applyFill="1" applyBorder="1" applyAlignment="1">
      <alignment horizontal="left" vertical="center"/>
    </xf>
    <xf numFmtId="180" fontId="33" fillId="0" borderId="3" xfId="9" applyNumberFormat="1" applyFont="1" applyFill="1" applyBorder="1" applyAlignment="1">
      <alignment horizontal="center" vertical="center"/>
    </xf>
    <xf numFmtId="180" fontId="33" fillId="0" borderId="4" xfId="9" applyNumberFormat="1" applyFont="1" applyFill="1" applyBorder="1" applyAlignment="1">
      <alignment horizontal="center" vertical="center"/>
    </xf>
    <xf numFmtId="0" fontId="33" fillId="0" borderId="20" xfId="9" applyFont="1" applyFill="1" applyBorder="1" applyAlignment="1">
      <alignment horizontal="center" vertical="center"/>
    </xf>
    <xf numFmtId="0" fontId="33" fillId="0" borderId="10" xfId="9" applyFont="1" applyFill="1" applyBorder="1" applyAlignment="1">
      <alignment horizontal="center" vertical="center"/>
    </xf>
    <xf numFmtId="0" fontId="33" fillId="0" borderId="3" xfId="9" applyFont="1" applyFill="1" applyBorder="1" applyAlignment="1">
      <alignment horizontal="center" vertical="center"/>
    </xf>
    <xf numFmtId="0" fontId="33" fillId="0" borderId="4" xfId="9" applyFont="1" applyFill="1" applyBorder="1" applyAlignment="1">
      <alignment horizontal="center" vertical="center"/>
    </xf>
    <xf numFmtId="0" fontId="40" fillId="0" borderId="0" xfId="9" applyFont="1" applyFill="1" applyAlignment="1">
      <alignment horizontal="center" vertical="center"/>
    </xf>
    <xf numFmtId="0" fontId="33" fillId="0" borderId="3" xfId="9" applyFont="1" applyFill="1" applyBorder="1" applyAlignment="1">
      <alignment horizontal="center" vertical="center" wrapText="1"/>
    </xf>
    <xf numFmtId="38" fontId="38" fillId="0" borderId="0" xfId="4" applyFont="1" applyFill="1" applyBorder="1" applyAlignment="1">
      <alignment horizontal="right" vertical="center"/>
    </xf>
    <xf numFmtId="180" fontId="33" fillId="0" borderId="12" xfId="9" applyNumberFormat="1" applyFont="1" applyFill="1" applyBorder="1" applyAlignment="1">
      <alignment horizontal="center" vertical="center"/>
    </xf>
    <xf numFmtId="180" fontId="33" fillId="0" borderId="6" xfId="9" applyNumberFormat="1" applyFont="1" applyFill="1" applyBorder="1" applyAlignment="1">
      <alignment horizontal="center" vertical="center"/>
    </xf>
    <xf numFmtId="180" fontId="33" fillId="0" borderId="16" xfId="9" applyNumberFormat="1" applyFont="1" applyFill="1" applyBorder="1" applyAlignment="1">
      <alignment horizontal="center" vertical="center"/>
    </xf>
    <xf numFmtId="180" fontId="33" fillId="0" borderId="8" xfId="9" applyNumberFormat="1" applyFont="1" applyFill="1" applyBorder="1" applyAlignment="1">
      <alignment horizontal="center" vertical="center"/>
    </xf>
    <xf numFmtId="0" fontId="52" fillId="0" borderId="0" xfId="9" applyFont="1" applyFill="1" applyAlignment="1">
      <alignment vertical="center"/>
    </xf>
    <xf numFmtId="0" fontId="52" fillId="0" borderId="0" xfId="6" applyFont="1" applyFill="1" applyAlignment="1">
      <alignment vertical="center"/>
    </xf>
    <xf numFmtId="0" fontId="33" fillId="0" borderId="0" xfId="9" applyFont="1" applyFill="1" applyBorder="1" applyAlignment="1">
      <alignment horizontal="right"/>
    </xf>
    <xf numFmtId="0" fontId="38" fillId="0" borderId="3" xfId="9" applyFont="1" applyFill="1" applyBorder="1" applyAlignment="1">
      <alignment horizontal="center" vertical="center" wrapText="1"/>
    </xf>
    <xf numFmtId="0" fontId="38" fillId="0" borderId="4" xfId="9" applyFont="1" applyFill="1" applyBorder="1" applyAlignment="1">
      <alignment horizontal="center" vertical="center"/>
    </xf>
    <xf numFmtId="0" fontId="33" fillId="0" borderId="16" xfId="9" applyFont="1" applyFill="1" applyBorder="1" applyAlignment="1">
      <alignment horizontal="center" vertical="center"/>
    </xf>
    <xf numFmtId="0" fontId="33" fillId="0" borderId="7" xfId="9" applyFont="1" applyFill="1" applyBorder="1" applyAlignment="1">
      <alignment horizontal="center" vertical="center"/>
    </xf>
    <xf numFmtId="0" fontId="33" fillId="0" borderId="8" xfId="9" applyFont="1" applyFill="1" applyBorder="1" applyAlignment="1">
      <alignment horizontal="center" vertical="center"/>
    </xf>
    <xf numFmtId="0" fontId="38" fillId="0" borderId="0" xfId="9" applyFont="1" applyFill="1" applyAlignment="1">
      <alignment horizontal="right" vertical="center"/>
    </xf>
    <xf numFmtId="38" fontId="33" fillId="0" borderId="3" xfId="5" applyFont="1" applyFill="1" applyBorder="1" applyAlignment="1">
      <alignment horizontal="center" vertical="center"/>
    </xf>
    <xf numFmtId="38" fontId="33" fillId="0" borderId="4" xfId="5" applyFont="1" applyFill="1" applyBorder="1" applyAlignment="1">
      <alignment horizontal="center" vertical="center"/>
    </xf>
    <xf numFmtId="38" fontId="33" fillId="0" borderId="3" xfId="5" applyFont="1" applyFill="1" applyBorder="1" applyAlignment="1">
      <alignment horizontal="center" vertical="center" wrapText="1"/>
    </xf>
    <xf numFmtId="38" fontId="33" fillId="0" borderId="16" xfId="5" applyFont="1" applyFill="1" applyBorder="1" applyAlignment="1">
      <alignment horizontal="center" vertical="center"/>
    </xf>
    <xf numFmtId="38" fontId="33" fillId="0" borderId="7" xfId="5" applyFont="1" applyFill="1" applyBorder="1" applyAlignment="1">
      <alignment horizontal="center" vertical="center"/>
    </xf>
    <xf numFmtId="38" fontId="33" fillId="0" borderId="8" xfId="5" applyFont="1" applyFill="1" applyBorder="1" applyAlignment="1">
      <alignment horizontal="center" vertical="center"/>
    </xf>
    <xf numFmtId="0" fontId="38" fillId="0" borderId="3" xfId="9" applyFont="1" applyFill="1" applyBorder="1" applyAlignment="1">
      <alignment horizontal="center" vertical="center"/>
    </xf>
    <xf numFmtId="0" fontId="38" fillId="0" borderId="12" xfId="9" applyFont="1" applyFill="1" applyBorder="1" applyAlignment="1">
      <alignment horizontal="right" vertical="center"/>
    </xf>
    <xf numFmtId="192" fontId="33" fillId="0" borderId="16" xfId="9" applyNumberFormat="1" applyFont="1" applyFill="1" applyBorder="1" applyAlignment="1">
      <alignment horizontal="right" vertical="center" wrapText="1"/>
    </xf>
    <xf numFmtId="192" fontId="33" fillId="0" borderId="8" xfId="9" applyNumberFormat="1" applyFont="1" applyFill="1" applyBorder="1" applyAlignment="1">
      <alignment horizontal="right" vertical="center" wrapText="1"/>
    </xf>
    <xf numFmtId="192" fontId="33" fillId="0" borderId="11" xfId="9" applyNumberFormat="1" applyFont="1" applyFill="1" applyBorder="1" applyAlignment="1">
      <alignment horizontal="right" vertical="center" wrapText="1"/>
    </xf>
    <xf numFmtId="192" fontId="33" fillId="0" borderId="20" xfId="9" applyNumberFormat="1" applyFont="1" applyFill="1" applyBorder="1" applyAlignment="1">
      <alignment horizontal="right" vertical="center" wrapText="1"/>
    </xf>
    <xf numFmtId="192" fontId="33" fillId="0" borderId="17" xfId="9" applyNumberFormat="1" applyFont="1" applyFill="1" applyBorder="1" applyAlignment="1">
      <alignment horizontal="right" vertical="center" wrapText="1"/>
    </xf>
    <xf numFmtId="192" fontId="33" fillId="0" borderId="10" xfId="9" applyNumberFormat="1" applyFont="1" applyFill="1" applyBorder="1" applyAlignment="1">
      <alignment horizontal="right" vertical="center" wrapText="1"/>
    </xf>
    <xf numFmtId="176" fontId="42" fillId="0" borderId="16" xfId="9" applyNumberFormat="1" applyFont="1" applyFill="1" applyBorder="1" applyAlignment="1">
      <alignment horizontal="center" vertical="center"/>
    </xf>
    <xf numFmtId="176" fontId="42" fillId="0" borderId="7" xfId="9" applyNumberFormat="1" applyFont="1" applyFill="1" applyBorder="1" applyAlignment="1">
      <alignment horizontal="center" vertical="center"/>
    </xf>
    <xf numFmtId="176" fontId="42" fillId="0" borderId="8" xfId="9" applyNumberFormat="1" applyFont="1" applyFill="1" applyBorder="1" applyAlignment="1">
      <alignment horizontal="center" vertical="center"/>
    </xf>
    <xf numFmtId="192" fontId="33" fillId="0" borderId="5" xfId="9" applyNumberFormat="1" applyFont="1" applyFill="1" applyBorder="1" applyAlignment="1">
      <alignment horizontal="right" vertical="center" wrapText="1"/>
    </xf>
    <xf numFmtId="192" fontId="33" fillId="0" borderId="2" xfId="9" applyNumberFormat="1" applyFont="1" applyFill="1" applyBorder="1" applyAlignment="1">
      <alignment horizontal="right" vertical="center" wrapText="1"/>
    </xf>
    <xf numFmtId="186" fontId="37" fillId="0" borderId="9" xfId="9" applyNumberFormat="1" applyFont="1" applyFill="1" applyBorder="1" applyAlignment="1">
      <alignment horizontal="center" vertical="center" wrapText="1"/>
    </xf>
    <xf numFmtId="186" fontId="37" fillId="0" borderId="16" xfId="9" applyNumberFormat="1" applyFont="1" applyFill="1" applyBorder="1" applyAlignment="1">
      <alignment horizontal="right" vertical="center" wrapText="1"/>
    </xf>
    <xf numFmtId="186" fontId="37" fillId="0" borderId="8" xfId="9" applyNumberFormat="1" applyFont="1" applyFill="1" applyBorder="1" applyAlignment="1">
      <alignment horizontal="right" vertical="center" wrapText="1"/>
    </xf>
    <xf numFmtId="0" fontId="38" fillId="0" borderId="9" xfId="9" applyFont="1" applyFill="1" applyBorder="1" applyAlignment="1">
      <alignment horizontal="center" vertical="center" wrapText="1"/>
    </xf>
    <xf numFmtId="186" fontId="37" fillId="0" borderId="43" xfId="9" applyNumberFormat="1" applyFont="1" applyFill="1" applyBorder="1" applyAlignment="1">
      <alignment horizontal="right" vertical="center" wrapText="1"/>
    </xf>
    <xf numFmtId="186" fontId="37" fillId="0" borderId="15" xfId="9" applyNumberFormat="1" applyFont="1" applyFill="1" applyBorder="1" applyAlignment="1">
      <alignment horizontal="right" vertical="center" wrapText="1"/>
    </xf>
    <xf numFmtId="0" fontId="33" fillId="0" borderId="0" xfId="25" applyFont="1" applyFill="1" applyBorder="1" applyAlignment="1">
      <alignment horizontal="center" vertical="center" wrapText="1"/>
    </xf>
    <xf numFmtId="0" fontId="42" fillId="0" borderId="0" xfId="25" applyFont="1" applyFill="1" applyBorder="1" applyAlignment="1">
      <alignment vertical="center"/>
    </xf>
    <xf numFmtId="0" fontId="42" fillId="0" borderId="0" xfId="7" applyFont="1" applyFill="1" applyBorder="1" applyAlignment="1">
      <alignment vertical="center"/>
    </xf>
    <xf numFmtId="0" fontId="33" fillId="0" borderId="36" xfId="25" applyFont="1" applyFill="1" applyBorder="1" applyAlignment="1">
      <alignment horizontal="center" vertical="center" wrapText="1"/>
    </xf>
    <xf numFmtId="0" fontId="33" fillId="0" borderId="33" xfId="25" applyFont="1" applyFill="1" applyBorder="1" applyAlignment="1">
      <alignment horizontal="center" vertical="center" wrapText="1"/>
    </xf>
    <xf numFmtId="0" fontId="33" fillId="0" borderId="43" xfId="25" applyFont="1" applyFill="1" applyBorder="1" applyAlignment="1">
      <alignment horizontal="center" vertical="center" wrapText="1"/>
    </xf>
    <xf numFmtId="0" fontId="33" fillId="0" borderId="28" xfId="25" applyFont="1" applyFill="1" applyBorder="1" applyAlignment="1">
      <alignment horizontal="center" vertical="center" wrapText="1"/>
    </xf>
    <xf numFmtId="0" fontId="38" fillId="0" borderId="43" xfId="25" applyFont="1" applyFill="1" applyBorder="1" applyAlignment="1">
      <alignment horizontal="center" vertical="center" wrapText="1"/>
    </xf>
    <xf numFmtId="0" fontId="38" fillId="0" borderId="28" xfId="25" applyFont="1" applyFill="1" applyBorder="1" applyAlignment="1">
      <alignment horizontal="center" vertical="center" wrapText="1"/>
    </xf>
    <xf numFmtId="0" fontId="33" fillId="0" borderId="21" xfId="25" applyFont="1" applyFill="1" applyBorder="1" applyAlignment="1">
      <alignment horizontal="center" vertical="center" wrapText="1"/>
    </xf>
    <xf numFmtId="0" fontId="33" fillId="0" borderId="85" xfId="25" applyFont="1" applyFill="1" applyBorder="1" applyAlignment="1">
      <alignment horizontal="center" vertical="center" wrapText="1"/>
    </xf>
    <xf numFmtId="0" fontId="33" fillId="0" borderId="80" xfId="25" applyFont="1" applyFill="1" applyBorder="1" applyAlignment="1">
      <alignment horizontal="center" vertical="center" wrapText="1"/>
    </xf>
    <xf numFmtId="0" fontId="52" fillId="0" borderId="0" xfId="23" applyFont="1" applyFill="1" applyAlignment="1">
      <alignment horizontal="left" vertical="center"/>
    </xf>
    <xf numFmtId="0" fontId="33" fillId="0" borderId="0" xfId="7" applyFont="1" applyFill="1" applyAlignment="1">
      <alignment horizontal="left" vertical="center" wrapText="1"/>
    </xf>
    <xf numFmtId="0" fontId="38" fillId="0" borderId="0" xfId="11" applyFont="1" applyFill="1" applyBorder="1" applyAlignment="1">
      <alignment horizontal="right" vertical="center"/>
    </xf>
    <xf numFmtId="38" fontId="35" fillId="0" borderId="82" xfId="4" applyFont="1" applyFill="1" applyBorder="1" applyAlignment="1">
      <alignment horizontal="center" vertical="center" wrapText="1"/>
    </xf>
    <xf numFmtId="38" fontId="35" fillId="0" borderId="29" xfId="4" applyFont="1" applyFill="1" applyBorder="1" applyAlignment="1">
      <alignment horizontal="center" vertical="center" wrapText="1"/>
    </xf>
    <xf numFmtId="38" fontId="35" fillId="0" borderId="11" xfId="4" applyFont="1" applyFill="1" applyBorder="1" applyAlignment="1">
      <alignment horizontal="center" vertical="center" wrapText="1"/>
    </xf>
    <xf numFmtId="38" fontId="35" fillId="0" borderId="17" xfId="4" applyFont="1" applyFill="1" applyBorder="1" applyAlignment="1">
      <alignment horizontal="center" vertical="center" wrapText="1"/>
    </xf>
    <xf numFmtId="38" fontId="33" fillId="0" borderId="16" xfId="4" applyFont="1" applyFill="1" applyBorder="1" applyAlignment="1">
      <alignment horizontal="center" vertical="center" wrapText="1"/>
    </xf>
    <xf numFmtId="38" fontId="33" fillId="0" borderId="8" xfId="4" applyFont="1" applyFill="1" applyBorder="1" applyAlignment="1">
      <alignment horizontal="center" vertical="center" wrapText="1"/>
    </xf>
    <xf numFmtId="38" fontId="33" fillId="0" borderId="3" xfId="4" applyFont="1" applyFill="1" applyBorder="1" applyAlignment="1">
      <alignment horizontal="center" vertical="center"/>
    </xf>
    <xf numFmtId="38" fontId="33" fillId="0" borderId="4" xfId="4" applyFont="1" applyFill="1" applyBorder="1" applyAlignment="1">
      <alignment horizontal="center" vertical="center"/>
    </xf>
    <xf numFmtId="38" fontId="38" fillId="0" borderId="3" xfId="4" applyFont="1" applyFill="1" applyBorder="1" applyAlignment="1">
      <alignment horizontal="center" vertical="center" wrapText="1"/>
    </xf>
    <xf numFmtId="38" fontId="38" fillId="0" borderId="4" xfId="4" applyFont="1" applyFill="1" applyBorder="1" applyAlignment="1">
      <alignment horizontal="center" vertical="center"/>
    </xf>
    <xf numFmtId="38" fontId="33" fillId="0" borderId="3" xfId="4" applyFont="1" applyFill="1" applyBorder="1" applyAlignment="1">
      <alignment horizontal="center" vertical="center" wrapText="1"/>
    </xf>
    <xf numFmtId="0" fontId="38" fillId="0" borderId="0" xfId="10" applyFont="1" applyFill="1" applyBorder="1" applyAlignment="1">
      <alignment horizontal="right"/>
    </xf>
    <xf numFmtId="0" fontId="33" fillId="0" borderId="3" xfId="10" applyFont="1" applyFill="1" applyBorder="1" applyAlignment="1">
      <alignment horizontal="center" vertical="center" wrapText="1"/>
    </xf>
    <xf numFmtId="0" fontId="33" fillId="0" borderId="4" xfId="10" applyFont="1" applyFill="1" applyBorder="1" applyAlignment="1">
      <alignment horizontal="center" vertical="center"/>
    </xf>
    <xf numFmtId="0" fontId="33" fillId="0" borderId="16" xfId="10" applyFont="1" applyFill="1" applyBorder="1" applyAlignment="1">
      <alignment horizontal="center" vertical="center"/>
    </xf>
    <xf numFmtId="0" fontId="33" fillId="0" borderId="7" xfId="10" applyFont="1" applyFill="1" applyBorder="1" applyAlignment="1">
      <alignment horizontal="center" vertical="center"/>
    </xf>
    <xf numFmtId="0" fontId="33" fillId="0" borderId="8" xfId="10" applyFont="1" applyFill="1" applyBorder="1" applyAlignment="1">
      <alignment horizontal="center" vertical="center"/>
    </xf>
    <xf numFmtId="38" fontId="37" fillId="0" borderId="3" xfId="4" applyFont="1" applyFill="1" applyBorder="1" applyAlignment="1">
      <alignment horizontal="center" vertical="center" wrapText="1"/>
    </xf>
    <xf numFmtId="38" fontId="37" fillId="0" borderId="4" xfId="4" applyFont="1" applyFill="1" applyBorder="1" applyAlignment="1">
      <alignment horizontal="center" vertical="center" wrapText="1"/>
    </xf>
    <xf numFmtId="38" fontId="37" fillId="0" borderId="16" xfId="4" applyFont="1" applyFill="1" applyBorder="1" applyAlignment="1">
      <alignment horizontal="center" vertical="center" wrapText="1"/>
    </xf>
    <xf numFmtId="38" fontId="37" fillId="0" borderId="8" xfId="4" applyFont="1" applyFill="1" applyBorder="1" applyAlignment="1">
      <alignment horizontal="center" vertical="center" wrapText="1"/>
    </xf>
    <xf numFmtId="0" fontId="37" fillId="0" borderId="3" xfId="10" applyFont="1" applyFill="1" applyBorder="1" applyAlignment="1">
      <alignment horizontal="center" vertical="center" wrapText="1"/>
    </xf>
    <xf numFmtId="0" fontId="37" fillId="0" borderId="4" xfId="10" applyFont="1" applyFill="1" applyBorder="1" applyAlignment="1">
      <alignment horizontal="center" vertical="center" wrapText="1"/>
    </xf>
    <xf numFmtId="0" fontId="33" fillId="0" borderId="0" xfId="10" applyFont="1" applyFill="1" applyBorder="1" applyAlignment="1">
      <alignment horizontal="right" vertical="center"/>
    </xf>
    <xf numFmtId="0" fontId="35" fillId="0" borderId="3" xfId="10" applyFont="1" applyFill="1" applyBorder="1" applyAlignment="1">
      <alignment horizontal="center" vertical="center" wrapText="1"/>
    </xf>
    <xf numFmtId="0" fontId="35" fillId="0" borderId="4" xfId="10" applyFont="1" applyFill="1" applyBorder="1" applyAlignment="1">
      <alignment horizontal="center" vertical="center" wrapText="1"/>
    </xf>
    <xf numFmtId="0" fontId="37" fillId="0" borderId="16" xfId="10" applyFont="1" applyFill="1" applyBorder="1" applyAlignment="1">
      <alignment horizontal="center" vertical="center" wrapText="1"/>
    </xf>
    <xf numFmtId="0" fontId="37" fillId="0" borderId="8" xfId="10" applyFont="1" applyFill="1" applyBorder="1" applyAlignment="1">
      <alignment horizontal="center" vertical="center" wrapText="1"/>
    </xf>
    <xf numFmtId="0" fontId="37" fillId="0" borderId="11" xfId="10" applyFont="1" applyFill="1" applyBorder="1" applyAlignment="1">
      <alignment horizontal="center" vertical="center" wrapText="1"/>
    </xf>
    <xf numFmtId="0" fontId="37" fillId="0" borderId="20" xfId="10" applyFont="1" applyFill="1" applyBorder="1" applyAlignment="1">
      <alignment horizontal="center" vertical="center" wrapText="1"/>
    </xf>
    <xf numFmtId="38" fontId="37" fillId="0" borderId="3" xfId="4" applyFont="1" applyFill="1" applyBorder="1" applyAlignment="1">
      <alignment horizontal="center" vertical="center" shrinkToFit="1"/>
    </xf>
    <xf numFmtId="38" fontId="37" fillId="0" borderId="4" xfId="4" applyFont="1" applyFill="1" applyBorder="1" applyAlignment="1">
      <alignment horizontal="center" vertical="center" shrinkToFit="1"/>
    </xf>
    <xf numFmtId="0" fontId="33" fillId="0" borderId="6" xfId="10" applyFont="1" applyFill="1" applyBorder="1" applyAlignment="1">
      <alignment horizontal="right" vertical="center"/>
    </xf>
    <xf numFmtId="0" fontId="37" fillId="0" borderId="3" xfId="10" applyFont="1" applyFill="1" applyBorder="1" applyAlignment="1">
      <alignment horizontal="center" vertical="center"/>
    </xf>
    <xf numFmtId="0" fontId="37" fillId="0" borderId="4" xfId="10" applyFont="1" applyFill="1" applyBorder="1" applyAlignment="1">
      <alignment horizontal="center" vertical="center"/>
    </xf>
    <xf numFmtId="0" fontId="37" fillId="0" borderId="16" xfId="10" applyFont="1" applyFill="1" applyBorder="1" applyAlignment="1">
      <alignment horizontal="center" vertical="center"/>
    </xf>
    <xf numFmtId="38" fontId="33" fillId="0" borderId="16" xfId="4" applyFont="1" applyFill="1" applyBorder="1" applyAlignment="1">
      <alignment horizontal="center" vertical="center"/>
    </xf>
    <xf numFmtId="38" fontId="33" fillId="0" borderId="8" xfId="4" applyFont="1" applyFill="1" applyBorder="1" applyAlignment="1">
      <alignment horizontal="center" vertical="center"/>
    </xf>
    <xf numFmtId="0" fontId="33" fillId="0" borderId="9" xfId="10" applyFont="1" applyFill="1" applyBorder="1" applyAlignment="1">
      <alignment horizontal="center" vertical="center" shrinkToFit="1"/>
    </xf>
    <xf numFmtId="0" fontId="34" fillId="0" borderId="33" xfId="10" applyFont="1" applyFill="1" applyBorder="1" applyAlignment="1">
      <alignment horizontal="right" vertical="center"/>
    </xf>
    <xf numFmtId="0" fontId="34" fillId="0" borderId="63" xfId="10" applyFont="1" applyFill="1" applyBorder="1" applyAlignment="1">
      <alignment horizontal="right" vertical="center"/>
    </xf>
    <xf numFmtId="0" fontId="33" fillId="0" borderId="16" xfId="10" applyFont="1" applyFill="1" applyBorder="1" applyAlignment="1">
      <alignment horizontal="center" vertical="center" shrinkToFit="1"/>
    </xf>
    <xf numFmtId="0" fontId="33" fillId="0" borderId="7" xfId="10" applyFont="1" applyFill="1" applyBorder="1" applyAlignment="1">
      <alignment horizontal="center" vertical="center" shrinkToFit="1"/>
    </xf>
    <xf numFmtId="0" fontId="33" fillId="0" borderId="8" xfId="10" applyFont="1" applyFill="1" applyBorder="1" applyAlignment="1">
      <alignment horizontal="center" vertical="center" shrinkToFit="1"/>
    </xf>
    <xf numFmtId="0" fontId="33" fillId="0" borderId="11" xfId="10" applyFont="1" applyFill="1" applyBorder="1" applyAlignment="1">
      <alignment horizontal="right" vertical="center"/>
    </xf>
    <xf numFmtId="0" fontId="33" fillId="0" borderId="20" xfId="10" applyFont="1" applyFill="1" applyBorder="1" applyAlignment="1">
      <alignment horizontal="right" vertical="center"/>
    </xf>
    <xf numFmtId="0" fontId="33" fillId="0" borderId="13" xfId="10" applyFont="1" applyFill="1" applyBorder="1" applyAlignment="1">
      <alignment horizontal="right" vertical="center"/>
    </xf>
    <xf numFmtId="0" fontId="33" fillId="0" borderId="18" xfId="10" applyFont="1" applyFill="1" applyBorder="1" applyAlignment="1">
      <alignment horizontal="right" vertical="center"/>
    </xf>
    <xf numFmtId="0" fontId="33" fillId="0" borderId="16" xfId="10" applyFont="1" applyFill="1" applyBorder="1" applyAlignment="1">
      <alignment horizontal="center" vertical="center" wrapText="1" shrinkToFit="1"/>
    </xf>
    <xf numFmtId="0" fontId="33" fillId="0" borderId="9" xfId="10" applyFont="1" applyFill="1" applyBorder="1" applyAlignment="1">
      <alignment horizontal="center" vertical="center" wrapText="1" shrinkToFit="1"/>
    </xf>
    <xf numFmtId="0" fontId="33" fillId="0" borderId="11" xfId="10" applyFont="1" applyFill="1" applyBorder="1" applyAlignment="1">
      <alignment horizontal="center" vertical="center" wrapText="1" shrinkToFit="1"/>
    </xf>
    <xf numFmtId="0" fontId="33" fillId="0" borderId="20" xfId="10" applyFont="1" applyFill="1" applyBorder="1" applyAlignment="1">
      <alignment horizontal="center" vertical="center" wrapText="1" shrinkToFit="1"/>
    </xf>
    <xf numFmtId="0" fontId="33" fillId="0" borderId="17" xfId="10" applyFont="1" applyFill="1" applyBorder="1" applyAlignment="1">
      <alignment horizontal="center" vertical="center" wrapText="1" shrinkToFit="1"/>
    </xf>
    <xf numFmtId="0" fontId="33" fillId="0" borderId="10" xfId="10" applyFont="1" applyFill="1" applyBorder="1" applyAlignment="1">
      <alignment horizontal="center" vertical="center" wrapText="1" shrinkToFit="1"/>
    </xf>
    <xf numFmtId="38" fontId="34" fillId="0" borderId="16" xfId="4" applyFont="1" applyFill="1" applyBorder="1" applyAlignment="1">
      <alignment horizontal="center" vertical="center"/>
    </xf>
    <xf numFmtId="0" fontId="56" fillId="0" borderId="7" xfId="0" applyFont="1" applyFill="1" applyBorder="1" applyAlignment="1">
      <alignment horizontal="center" vertical="center"/>
    </xf>
    <xf numFmtId="0" fontId="56" fillId="0" borderId="8" xfId="0" applyFont="1" applyFill="1" applyBorder="1" applyAlignment="1">
      <alignment horizontal="center" vertical="center"/>
    </xf>
    <xf numFmtId="0" fontId="38" fillId="0" borderId="12" xfId="10" applyFont="1" applyFill="1" applyBorder="1" applyAlignment="1">
      <alignment horizontal="right" vertical="center"/>
    </xf>
    <xf numFmtId="0" fontId="24" fillId="0" borderId="7" xfId="0" applyFont="1" applyFill="1" applyBorder="1" applyAlignment="1">
      <alignment horizontal="center" vertical="center"/>
    </xf>
    <xf numFmtId="0" fontId="24" fillId="0" borderId="8" xfId="0" applyFont="1" applyFill="1" applyBorder="1" applyAlignment="1">
      <alignment horizontal="center" vertical="center"/>
    </xf>
    <xf numFmtId="0" fontId="33" fillId="0" borderId="3" xfId="6" applyFont="1" applyFill="1" applyBorder="1" applyAlignment="1">
      <alignment vertical="center"/>
    </xf>
    <xf numFmtId="0" fontId="33" fillId="0" borderId="4" xfId="7" applyFont="1" applyFill="1" applyBorder="1" applyAlignment="1">
      <alignment vertical="center"/>
    </xf>
    <xf numFmtId="38" fontId="42" fillId="0" borderId="0" xfId="3" applyFont="1" applyFill="1" applyBorder="1" applyAlignment="1">
      <alignment vertical="center"/>
    </xf>
    <xf numFmtId="38" fontId="33" fillId="0" borderId="0" xfId="3" applyFont="1" applyFill="1" applyBorder="1" applyAlignment="1">
      <alignment vertical="center"/>
    </xf>
    <xf numFmtId="38" fontId="38" fillId="0" borderId="16" xfId="3" applyFont="1" applyFill="1" applyBorder="1" applyAlignment="1">
      <alignment horizontal="center" vertical="center"/>
    </xf>
    <xf numFmtId="38" fontId="38" fillId="0" borderId="7" xfId="3" applyFont="1" applyFill="1" applyBorder="1" applyAlignment="1">
      <alignment horizontal="center" vertical="center"/>
    </xf>
    <xf numFmtId="38" fontId="38" fillId="0" borderId="8" xfId="3" applyFont="1" applyFill="1" applyBorder="1" applyAlignment="1">
      <alignment horizontal="center" vertical="center"/>
    </xf>
    <xf numFmtId="38" fontId="35" fillId="0" borderId="36" xfId="3" applyFont="1" applyFill="1" applyBorder="1" applyAlignment="1">
      <alignment horizontal="center" vertical="center" wrapText="1"/>
    </xf>
    <xf numFmtId="38" fontId="35" fillId="0" borderId="64" xfId="3" applyFont="1" applyFill="1" applyBorder="1" applyAlignment="1">
      <alignment horizontal="center" vertical="center" wrapText="1"/>
    </xf>
    <xf numFmtId="38" fontId="39" fillId="0" borderId="20" xfId="3" applyFont="1" applyFill="1" applyBorder="1" applyAlignment="1">
      <alignment horizontal="center" vertical="center" wrapText="1"/>
    </xf>
    <xf numFmtId="38" fontId="39" fillId="0" borderId="10" xfId="3" applyFont="1" applyFill="1" applyBorder="1" applyAlignment="1">
      <alignment horizontal="center" vertical="center" wrapText="1"/>
    </xf>
    <xf numFmtId="38" fontId="39" fillId="0" borderId="84" xfId="3" applyFont="1" applyFill="1" applyBorder="1" applyAlignment="1">
      <alignment horizontal="center" vertical="center" wrapText="1"/>
    </xf>
    <xf numFmtId="38" fontId="39" fillId="0" borderId="87" xfId="3" applyFont="1" applyFill="1" applyBorder="1" applyAlignment="1">
      <alignment horizontal="center" vertical="center" wrapText="1"/>
    </xf>
    <xf numFmtId="186" fontId="35" fillId="0" borderId="9" xfId="6" applyNumberFormat="1" applyFont="1" applyFill="1" applyBorder="1" applyAlignment="1">
      <alignment horizontal="right" vertical="center"/>
    </xf>
    <xf numFmtId="186" fontId="35" fillId="0" borderId="16" xfId="6" applyNumberFormat="1" applyFont="1" applyFill="1" applyBorder="1" applyAlignment="1">
      <alignment horizontal="right" vertical="center"/>
    </xf>
    <xf numFmtId="186" fontId="35" fillId="0" borderId="80" xfId="6" applyNumberFormat="1" applyFont="1" applyFill="1" applyBorder="1" applyAlignment="1">
      <alignment horizontal="right" vertical="center"/>
    </xf>
    <xf numFmtId="0" fontId="38" fillId="0" borderId="12" xfId="6" applyFont="1" applyFill="1" applyBorder="1" applyAlignment="1">
      <alignment horizontal="left" vertical="center" wrapText="1"/>
    </xf>
    <xf numFmtId="0" fontId="38" fillId="0" borderId="0" xfId="6" applyFont="1" applyFill="1" applyAlignment="1">
      <alignment horizontal="left" vertical="center" wrapText="1"/>
    </xf>
    <xf numFmtId="186" fontId="35" fillId="0" borderId="1" xfId="6" applyNumberFormat="1" applyFont="1" applyFill="1" applyBorder="1" applyAlignment="1">
      <alignment horizontal="right" vertical="center"/>
    </xf>
    <xf numFmtId="186" fontId="35" fillId="0" borderId="5" xfId="6" applyNumberFormat="1" applyFont="1" applyFill="1" applyBorder="1" applyAlignment="1">
      <alignment horizontal="right" vertical="center"/>
    </xf>
    <xf numFmtId="186" fontId="35" fillId="0" borderId="22" xfId="6" applyNumberFormat="1" applyFont="1" applyFill="1" applyBorder="1" applyAlignment="1">
      <alignment horizontal="right" vertical="center"/>
    </xf>
    <xf numFmtId="186" fontId="35" fillId="0" borderId="17" xfId="6" applyNumberFormat="1" applyFont="1" applyFill="1" applyBorder="1" applyAlignment="1">
      <alignment horizontal="right" vertical="center"/>
    </xf>
    <xf numFmtId="186" fontId="35" fillId="0" borderId="88" xfId="6" applyNumberFormat="1" applyFont="1" applyFill="1" applyBorder="1" applyAlignment="1">
      <alignment horizontal="right" vertical="center"/>
    </xf>
    <xf numFmtId="186" fontId="35" fillId="0" borderId="77" xfId="6" applyNumberFormat="1" applyFont="1" applyFill="1" applyBorder="1" applyAlignment="1">
      <alignment horizontal="right" vertical="center"/>
    </xf>
    <xf numFmtId="186" fontId="35" fillId="0" borderId="10" xfId="6" applyNumberFormat="1" applyFont="1" applyFill="1" applyBorder="1" applyAlignment="1">
      <alignment horizontal="right" vertical="center"/>
    </xf>
    <xf numFmtId="186" fontId="35" fillId="0" borderId="0" xfId="6" applyNumberFormat="1" applyFont="1" applyFill="1" applyBorder="1" applyAlignment="1">
      <alignment horizontal="right" vertical="center"/>
    </xf>
    <xf numFmtId="186" fontId="35" fillId="0" borderId="82" xfId="6" applyNumberFormat="1" applyFont="1" applyFill="1" applyBorder="1" applyAlignment="1">
      <alignment horizontal="right" vertical="center"/>
    </xf>
    <xf numFmtId="186" fontId="35" fillId="0" borderId="3" xfId="6" applyNumberFormat="1" applyFont="1" applyFill="1" applyBorder="1" applyAlignment="1">
      <alignment horizontal="right" vertical="center"/>
    </xf>
    <xf numFmtId="186" fontId="35" fillId="0" borderId="26" xfId="6" applyNumberFormat="1" applyFont="1" applyFill="1" applyBorder="1" applyAlignment="1">
      <alignment horizontal="right" vertical="center"/>
    </xf>
    <xf numFmtId="186" fontId="35" fillId="0" borderId="2" xfId="6" applyNumberFormat="1" applyFont="1" applyFill="1" applyBorder="1" applyAlignment="1">
      <alignment horizontal="right" vertical="center"/>
    </xf>
    <xf numFmtId="0" fontId="38" fillId="0" borderId="9" xfId="6" applyFont="1" applyFill="1" applyBorder="1" applyAlignment="1">
      <alignment horizontal="center" vertical="center"/>
    </xf>
    <xf numFmtId="0" fontId="38" fillId="0" borderId="9" xfId="0" applyFont="1" applyFill="1" applyBorder="1" applyAlignment="1">
      <alignment vertical="center"/>
    </xf>
    <xf numFmtId="0" fontId="39" fillId="0" borderId="17" xfId="6" applyFont="1" applyFill="1" applyBorder="1" applyAlignment="1">
      <alignment horizontal="center" vertical="center"/>
    </xf>
    <xf numFmtId="0" fontId="39" fillId="0" borderId="80" xfId="6" applyFont="1" applyFill="1" applyBorder="1" applyAlignment="1">
      <alignment horizontal="center" vertical="center"/>
    </xf>
    <xf numFmtId="0" fontId="39" fillId="0" borderId="9" xfId="6" applyFont="1" applyFill="1" applyBorder="1" applyAlignment="1">
      <alignment horizontal="center" vertical="center"/>
    </xf>
    <xf numFmtId="0" fontId="38" fillId="0" borderId="6" xfId="6" applyFont="1" applyFill="1" applyBorder="1" applyAlignment="1">
      <alignment horizontal="right" vertical="center"/>
    </xf>
    <xf numFmtId="0" fontId="38" fillId="0" borderId="9" xfId="6" applyFont="1" applyFill="1" applyBorder="1" applyAlignment="1">
      <alignment horizontal="center" vertical="center" shrinkToFit="1"/>
    </xf>
    <xf numFmtId="186" fontId="38" fillId="0" borderId="0" xfId="7" applyNumberFormat="1" applyFont="1" applyFill="1" applyBorder="1" applyAlignment="1">
      <alignment horizontal="right" vertical="center"/>
    </xf>
    <xf numFmtId="186" fontId="33" fillId="0" borderId="0" xfId="7" applyNumberFormat="1" applyFont="1" applyFill="1" applyBorder="1" applyAlignment="1">
      <alignment horizontal="right" vertical="center"/>
    </xf>
    <xf numFmtId="186" fontId="38" fillId="0" borderId="0" xfId="4" applyNumberFormat="1" applyFont="1" applyFill="1" applyBorder="1" applyAlignment="1">
      <alignment horizontal="right" vertical="center"/>
    </xf>
    <xf numFmtId="186" fontId="33" fillId="0" borderId="0" xfId="4" applyNumberFormat="1" applyFont="1" applyFill="1" applyBorder="1" applyAlignment="1">
      <alignment horizontal="right" vertical="center"/>
    </xf>
    <xf numFmtId="0" fontId="38" fillId="0" borderId="9" xfId="7" applyFont="1" applyFill="1" applyBorder="1" applyAlignment="1">
      <alignment horizontal="center" vertical="center"/>
    </xf>
    <xf numFmtId="0" fontId="38" fillId="0" borderId="21" xfId="7" applyFont="1" applyFill="1" applyBorder="1" applyAlignment="1">
      <alignment horizontal="center" vertical="center"/>
    </xf>
    <xf numFmtId="176" fontId="38" fillId="0" borderId="43" xfId="7" applyNumberFormat="1" applyFont="1" applyFill="1" applyBorder="1" applyAlignment="1">
      <alignment horizontal="center" vertical="center"/>
    </xf>
    <xf numFmtId="176" fontId="38" fillId="0" borderId="38" xfId="7" applyNumberFormat="1" applyFont="1" applyFill="1" applyBorder="1" applyAlignment="1">
      <alignment horizontal="center" vertical="center"/>
    </xf>
    <xf numFmtId="176" fontId="38" fillId="0" borderId="1" xfId="7" applyNumberFormat="1" applyFont="1" applyFill="1" applyBorder="1" applyAlignment="1">
      <alignment horizontal="center" vertical="center"/>
    </xf>
    <xf numFmtId="176" fontId="38" fillId="0" borderId="89" xfId="7" applyNumberFormat="1" applyFont="1" applyFill="1" applyBorder="1" applyAlignment="1">
      <alignment horizontal="center" vertical="center"/>
    </xf>
    <xf numFmtId="176" fontId="38" fillId="0" borderId="28" xfId="7" applyNumberFormat="1" applyFont="1" applyFill="1" applyBorder="1" applyAlignment="1">
      <alignment horizontal="center" vertical="center"/>
    </xf>
    <xf numFmtId="176" fontId="38" fillId="0" borderId="35" xfId="7" applyNumberFormat="1" applyFont="1" applyFill="1" applyBorder="1" applyAlignment="1">
      <alignment horizontal="center" vertical="center"/>
    </xf>
    <xf numFmtId="186" fontId="38" fillId="0" borderId="26" xfId="7" applyNumberFormat="1" applyFont="1" applyFill="1" applyBorder="1" applyAlignment="1">
      <alignment horizontal="right" vertical="center"/>
    </xf>
    <xf numFmtId="186" fontId="38" fillId="0" borderId="2" xfId="7" applyNumberFormat="1" applyFont="1" applyFill="1" applyBorder="1" applyAlignment="1">
      <alignment horizontal="right" vertical="center"/>
    </xf>
    <xf numFmtId="176" fontId="38" fillId="0" borderId="0" xfId="7" applyNumberFormat="1" applyFont="1" applyFill="1" applyBorder="1" applyAlignment="1">
      <alignment horizontal="right" vertical="center"/>
    </xf>
    <xf numFmtId="0" fontId="38" fillId="0" borderId="6" xfId="7" applyFont="1" applyFill="1" applyBorder="1" applyAlignment="1">
      <alignment horizontal="right" vertical="center"/>
    </xf>
    <xf numFmtId="176" fontId="38" fillId="0" borderId="78" xfId="7" applyNumberFormat="1" applyFont="1" applyFill="1" applyBorder="1" applyAlignment="1">
      <alignment vertical="center"/>
    </xf>
    <xf numFmtId="176" fontId="38" fillId="0" borderId="20" xfId="7" applyNumberFormat="1" applyFont="1" applyFill="1" applyBorder="1" applyAlignment="1">
      <alignment vertical="center"/>
    </xf>
    <xf numFmtId="176" fontId="38" fillId="0" borderId="78" xfId="7" applyNumberFormat="1" applyFont="1" applyFill="1" applyBorder="1" applyAlignment="1">
      <alignment horizontal="right" vertical="center"/>
    </xf>
    <xf numFmtId="176" fontId="38" fillId="0" borderId="20" xfId="7" applyNumberFormat="1" applyFont="1" applyFill="1" applyBorder="1" applyAlignment="1">
      <alignment horizontal="right" vertical="center"/>
    </xf>
    <xf numFmtId="186" fontId="38" fillId="0" borderId="78" xfId="7" applyNumberFormat="1" applyFont="1" applyFill="1" applyBorder="1" applyAlignment="1">
      <alignment horizontal="right" vertical="center"/>
    </xf>
    <xf numFmtId="186" fontId="38" fillId="0" borderId="20" xfId="7" applyNumberFormat="1" applyFont="1" applyFill="1" applyBorder="1" applyAlignment="1">
      <alignment horizontal="right" vertical="center"/>
    </xf>
    <xf numFmtId="0" fontId="38" fillId="0" borderId="75" xfId="7" applyFont="1" applyFill="1" applyBorder="1" applyAlignment="1">
      <alignment horizontal="center" vertical="center"/>
    </xf>
    <xf numFmtId="0" fontId="38" fillId="0" borderId="8" xfId="7" applyFont="1" applyFill="1" applyBorder="1" applyAlignment="1">
      <alignment horizontal="center" vertical="center"/>
    </xf>
    <xf numFmtId="186" fontId="38" fillId="0" borderId="77" xfId="7" applyNumberFormat="1" applyFont="1" applyFill="1" applyBorder="1" applyAlignment="1">
      <alignment horizontal="right" vertical="center"/>
    </xf>
    <xf numFmtId="186" fontId="33" fillId="0" borderId="10" xfId="7" applyNumberFormat="1" applyFont="1" applyFill="1" applyBorder="1" applyAlignment="1">
      <alignment horizontal="right" vertical="center"/>
    </xf>
    <xf numFmtId="176" fontId="38" fillId="0" borderId="77" xfId="7" applyNumberFormat="1" applyFont="1" applyFill="1" applyBorder="1" applyAlignment="1">
      <alignment vertical="center"/>
    </xf>
    <xf numFmtId="176" fontId="38" fillId="0" borderId="10" xfId="7" applyNumberFormat="1" applyFont="1" applyFill="1" applyBorder="1" applyAlignment="1">
      <alignment vertical="center"/>
    </xf>
    <xf numFmtId="186" fontId="38" fillId="0" borderId="29" xfId="7" applyNumberFormat="1" applyFont="1" applyFill="1" applyBorder="1" applyAlignment="1">
      <alignment horizontal="right" vertical="center"/>
    </xf>
    <xf numFmtId="186" fontId="38" fillId="0" borderId="4" xfId="7" applyNumberFormat="1" applyFont="1" applyFill="1" applyBorder="1" applyAlignment="1">
      <alignment horizontal="right" vertical="center"/>
    </xf>
    <xf numFmtId="0" fontId="33" fillId="0" borderId="0" xfId="7" applyFont="1" applyFill="1" applyAlignment="1">
      <alignment vertical="center"/>
    </xf>
    <xf numFmtId="186" fontId="38" fillId="0" borderId="75" xfId="4" applyNumberFormat="1" applyFont="1" applyFill="1" applyBorder="1" applyAlignment="1">
      <alignment horizontal="right" vertical="center"/>
    </xf>
    <xf numFmtId="186" fontId="38" fillId="0" borderId="8" xfId="4" applyNumberFormat="1" applyFont="1" applyFill="1" applyBorder="1" applyAlignment="1">
      <alignment horizontal="right" vertical="center"/>
    </xf>
    <xf numFmtId="176" fontId="38" fillId="0" borderId="26" xfId="7" applyNumberFormat="1" applyFont="1" applyFill="1" applyBorder="1" applyAlignment="1">
      <alignment vertical="center"/>
    </xf>
    <xf numFmtId="176" fontId="38" fillId="0" borderId="2" xfId="7" applyNumberFormat="1" applyFont="1" applyFill="1" applyBorder="1" applyAlignment="1">
      <alignment vertical="center"/>
    </xf>
    <xf numFmtId="0" fontId="42" fillId="0" borderId="0" xfId="7" applyFont="1" applyFill="1" applyAlignment="1">
      <alignment horizontal="justify" vertical="center"/>
    </xf>
    <xf numFmtId="0" fontId="38" fillId="0" borderId="0" xfId="28" applyFont="1" applyFill="1" applyBorder="1" applyAlignment="1">
      <alignment horizontal="left" wrapText="1"/>
    </xf>
    <xf numFmtId="196" fontId="33" fillId="0" borderId="32" xfId="10" applyNumberFormat="1" applyFont="1" applyFill="1" applyBorder="1" applyAlignment="1">
      <alignment horizontal="center" vertical="center"/>
    </xf>
    <xf numFmtId="196" fontId="33" fillId="0" borderId="66" xfId="10" applyNumberFormat="1" applyFont="1" applyFill="1" applyBorder="1" applyAlignment="1">
      <alignment horizontal="center" vertical="center"/>
    </xf>
    <xf numFmtId="0" fontId="33" fillId="0" borderId="21" xfId="10" applyFont="1" applyFill="1" applyBorder="1" applyAlignment="1">
      <alignment horizontal="center" vertical="center"/>
    </xf>
    <xf numFmtId="0" fontId="33" fillId="0" borderId="80" xfId="10" applyFont="1" applyFill="1" applyBorder="1" applyAlignment="1">
      <alignment horizontal="center" vertical="center"/>
    </xf>
    <xf numFmtId="196" fontId="33" fillId="0" borderId="23" xfId="10" applyNumberFormat="1" applyFont="1" applyFill="1" applyBorder="1" applyAlignment="1">
      <alignment horizontal="center" vertical="center"/>
    </xf>
    <xf numFmtId="196" fontId="33" fillId="0" borderId="24" xfId="10" applyNumberFormat="1" applyFont="1" applyFill="1" applyBorder="1" applyAlignment="1">
      <alignment horizontal="center" vertical="center"/>
    </xf>
    <xf numFmtId="196" fontId="33" fillId="0" borderId="35" xfId="10" applyNumberFormat="1" applyFont="1" applyFill="1" applyBorder="1" applyAlignment="1">
      <alignment horizontal="center" vertical="center"/>
    </xf>
    <xf numFmtId="196" fontId="33" fillId="0" borderId="67" xfId="10" applyNumberFormat="1" applyFont="1" applyFill="1" applyBorder="1" applyAlignment="1">
      <alignment horizontal="center" vertical="center"/>
    </xf>
    <xf numFmtId="0" fontId="33" fillId="0" borderId="0" xfId="28" applyFont="1" applyFill="1" applyBorder="1" applyAlignment="1">
      <alignment horizontal="left" vertical="center" wrapText="1"/>
    </xf>
    <xf numFmtId="0" fontId="52" fillId="0" borderId="0" xfId="6" applyFont="1" applyFill="1" applyAlignment="1">
      <alignment horizontal="left" vertical="center"/>
    </xf>
    <xf numFmtId="0" fontId="37" fillId="0" borderId="0" xfId="6" applyFont="1" applyFill="1" applyAlignment="1">
      <alignment horizontal="justify" vertical="center" wrapText="1"/>
    </xf>
    <xf numFmtId="0" fontId="37" fillId="0" borderId="6" xfId="6" applyFont="1" applyFill="1" applyBorder="1" applyAlignment="1">
      <alignment horizontal="left" vertical="center"/>
    </xf>
    <xf numFmtId="0" fontId="35" fillId="0" borderId="76" xfId="6" applyFont="1" applyFill="1" applyBorder="1" applyAlignment="1">
      <alignment horizontal="left" vertical="center" wrapText="1"/>
    </xf>
    <xf numFmtId="0" fontId="35" fillId="0" borderId="51" xfId="6" applyFont="1" applyFill="1" applyBorder="1" applyAlignment="1">
      <alignment horizontal="left" vertical="center" wrapText="1"/>
    </xf>
    <xf numFmtId="0" fontId="35" fillId="0" borderId="55" xfId="6" applyFont="1" applyFill="1" applyBorder="1" applyAlignment="1">
      <alignment horizontal="left" vertical="center" wrapText="1"/>
    </xf>
    <xf numFmtId="0" fontId="35" fillId="0" borderId="45" xfId="6" applyFont="1" applyFill="1" applyBorder="1" applyAlignment="1">
      <alignment horizontal="left" vertical="center" wrapText="1"/>
    </xf>
    <xf numFmtId="0" fontId="35" fillId="0" borderId="61" xfId="6" applyFont="1" applyFill="1" applyBorder="1" applyAlignment="1">
      <alignment horizontal="left" vertical="center" wrapText="1"/>
    </xf>
    <xf numFmtId="0" fontId="35" fillId="0" borderId="63" xfId="6" applyFont="1" applyFill="1" applyBorder="1" applyAlignment="1">
      <alignment horizontal="left" vertical="center" wrapText="1"/>
    </xf>
    <xf numFmtId="0" fontId="35" fillId="0" borderId="75" xfId="6" applyFont="1" applyFill="1" applyBorder="1" applyAlignment="1">
      <alignment horizontal="left" vertical="center" wrapText="1"/>
    </xf>
    <xf numFmtId="0" fontId="35" fillId="0" borderId="8" xfId="6" applyFont="1" applyFill="1" applyBorder="1" applyAlignment="1">
      <alignment horizontal="left" vertical="center" wrapText="1"/>
    </xf>
    <xf numFmtId="192" fontId="35" fillId="0" borderId="61" xfId="6" applyNumberFormat="1" applyFont="1" applyFill="1" applyBorder="1" applyAlignment="1">
      <alignment horizontal="left" vertical="center" wrapText="1"/>
    </xf>
    <xf numFmtId="192" fontId="35" fillId="0" borderId="63" xfId="6" applyNumberFormat="1" applyFont="1" applyFill="1" applyBorder="1" applyAlignment="1">
      <alignment horizontal="left" vertical="center" wrapText="1"/>
    </xf>
    <xf numFmtId="0" fontId="35" fillId="0" borderId="83" xfId="6" applyFont="1" applyFill="1" applyBorder="1" applyAlignment="1">
      <alignment horizontal="left" vertical="center" wrapText="1"/>
    </xf>
    <xf numFmtId="0" fontId="35" fillId="0" borderId="81" xfId="6" applyFont="1" applyFill="1" applyBorder="1" applyAlignment="1">
      <alignment horizontal="left" vertical="center" wrapText="1"/>
    </xf>
    <xf numFmtId="0" fontId="35" fillId="0" borderId="40" xfId="6" applyFont="1" applyFill="1" applyBorder="1" applyAlignment="1">
      <alignment horizontal="justify" vertical="center" wrapText="1"/>
    </xf>
    <xf numFmtId="0" fontId="35" fillId="0" borderId="61" xfId="6" applyFont="1" applyFill="1" applyBorder="1" applyAlignment="1">
      <alignment horizontal="justify" vertical="center" wrapText="1"/>
    </xf>
    <xf numFmtId="0" fontId="35" fillId="0" borderId="67" xfId="6" applyFont="1" applyFill="1" applyBorder="1" applyAlignment="1">
      <alignment horizontal="justify" vertical="center" wrapText="1"/>
    </xf>
    <xf numFmtId="192" fontId="35" fillId="0" borderId="79" xfId="6" applyNumberFormat="1" applyFont="1" applyFill="1" applyBorder="1" applyAlignment="1">
      <alignment horizontal="left" vertical="center" wrapText="1"/>
    </xf>
    <xf numFmtId="192" fontId="35" fillId="0" borderId="60" xfId="6" applyNumberFormat="1" applyFont="1" applyFill="1" applyBorder="1" applyAlignment="1">
      <alignment horizontal="left" vertical="center" wrapText="1"/>
    </xf>
    <xf numFmtId="38" fontId="33" fillId="0" borderId="0" xfId="3" applyFont="1" applyFill="1" applyAlignment="1">
      <alignment horizontal="left" vertical="center" wrapText="1"/>
    </xf>
    <xf numFmtId="0" fontId="33" fillId="0" borderId="9" xfId="6" applyFont="1" applyFill="1" applyBorder="1" applyAlignment="1">
      <alignment horizontal="center" vertical="center"/>
    </xf>
    <xf numFmtId="0" fontId="33" fillId="0" borderId="36" xfId="6" applyFont="1" applyFill="1" applyBorder="1" applyAlignment="1">
      <alignment horizontal="left" vertical="center" shrinkToFit="1"/>
    </xf>
    <xf numFmtId="0" fontId="33" fillId="0" borderId="37" xfId="6" applyFont="1" applyFill="1" applyBorder="1" applyAlignment="1">
      <alignment horizontal="left" vertical="center" shrinkToFit="1"/>
    </xf>
    <xf numFmtId="0" fontId="33" fillId="0" borderId="51" xfId="6" applyFont="1" applyFill="1" applyBorder="1" applyAlignment="1">
      <alignment horizontal="left" vertical="center" shrinkToFit="1"/>
    </xf>
    <xf numFmtId="0" fontId="33" fillId="0" borderId="30" xfId="6" applyFont="1" applyFill="1" applyBorder="1" applyAlignment="1">
      <alignment horizontal="left" vertical="center"/>
    </xf>
    <xf numFmtId="0" fontId="33" fillId="0" borderId="31" xfId="6" applyFont="1" applyFill="1" applyBorder="1" applyAlignment="1">
      <alignment horizontal="left" vertical="center"/>
    </xf>
    <xf numFmtId="0" fontId="33" fillId="0" borderId="45" xfId="6" applyFont="1" applyFill="1" applyBorder="1" applyAlignment="1">
      <alignment horizontal="left" vertical="center"/>
    </xf>
    <xf numFmtId="0" fontId="33" fillId="0" borderId="17" xfId="6" applyFont="1" applyFill="1" applyBorder="1" applyAlignment="1">
      <alignment horizontal="left" vertical="center"/>
    </xf>
    <xf numFmtId="0" fontId="33" fillId="0" borderId="6" xfId="6" applyFont="1" applyFill="1" applyBorder="1" applyAlignment="1">
      <alignment horizontal="left" vertical="center"/>
    </xf>
    <xf numFmtId="0" fontId="33" fillId="0" borderId="10" xfId="6" applyFont="1" applyFill="1" applyBorder="1" applyAlignment="1">
      <alignment horizontal="left" vertical="center"/>
    </xf>
    <xf numFmtId="0" fontId="33" fillId="0" borderId="16" xfId="6" applyFont="1" applyFill="1" applyBorder="1" applyAlignment="1">
      <alignment horizontal="center" vertical="center"/>
    </xf>
    <xf numFmtId="0" fontId="33" fillId="0" borderId="7" xfId="6" applyFont="1" applyFill="1" applyBorder="1" applyAlignment="1">
      <alignment horizontal="center" vertical="center"/>
    </xf>
    <xf numFmtId="0" fontId="33" fillId="0" borderId="8" xfId="6" applyFont="1" applyFill="1" applyBorder="1" applyAlignment="1">
      <alignment horizontal="center" vertical="center"/>
    </xf>
    <xf numFmtId="0" fontId="33" fillId="0" borderId="0" xfId="7" applyFont="1" applyFill="1" applyBorder="1" applyAlignment="1">
      <alignment vertical="center" wrapText="1"/>
    </xf>
    <xf numFmtId="0" fontId="33" fillId="0" borderId="0" xfId="7" applyFont="1" applyFill="1" applyBorder="1" applyAlignment="1">
      <alignment vertical="center"/>
    </xf>
    <xf numFmtId="0" fontId="33" fillId="0" borderId="0" xfId="7" applyFont="1" applyFill="1" applyBorder="1" applyAlignment="1">
      <alignment horizontal="left" vertical="center"/>
    </xf>
    <xf numFmtId="0" fontId="33" fillId="0" borderId="21" xfId="0" applyFont="1" applyFill="1" applyBorder="1" applyAlignment="1">
      <alignment horizontal="center" vertical="center"/>
    </xf>
    <xf numFmtId="0" fontId="33" fillId="0" borderId="80" xfId="0" applyFont="1" applyFill="1" applyBorder="1" applyAlignment="1">
      <alignment horizontal="center" vertical="center"/>
    </xf>
    <xf numFmtId="0" fontId="38" fillId="0" borderId="0" xfId="0" applyFont="1" applyFill="1" applyBorder="1" applyAlignment="1">
      <alignment horizontal="right"/>
    </xf>
    <xf numFmtId="0" fontId="33" fillId="0" borderId="32" xfId="0" applyFont="1" applyFill="1" applyBorder="1" applyAlignment="1">
      <alignment horizontal="left" vertical="center"/>
    </xf>
    <xf numFmtId="0" fontId="33" fillId="0" borderId="66" xfId="0" applyFont="1" applyFill="1" applyBorder="1" applyAlignment="1">
      <alignment horizontal="left" vertical="center"/>
    </xf>
    <xf numFmtId="0" fontId="33" fillId="0" borderId="74" xfId="0" applyFont="1" applyFill="1" applyBorder="1" applyAlignment="1">
      <alignment horizontal="left" vertical="center"/>
    </xf>
    <xf numFmtId="0" fontId="33" fillId="0" borderId="65" xfId="0" applyFont="1" applyFill="1" applyBorder="1" applyAlignment="1">
      <alignment horizontal="left" vertical="center"/>
    </xf>
    <xf numFmtId="0" fontId="33" fillId="0" borderId="32" xfId="0" applyFont="1" applyFill="1" applyBorder="1" applyAlignment="1">
      <alignment horizontal="left" vertical="center" wrapText="1"/>
    </xf>
    <xf numFmtId="0" fontId="33" fillId="0" borderId="66" xfId="0" applyFont="1" applyFill="1" applyBorder="1" applyAlignment="1">
      <alignment horizontal="left" vertical="center" wrapText="1"/>
    </xf>
    <xf numFmtId="0" fontId="33" fillId="0" borderId="23" xfId="0" applyFont="1" applyFill="1" applyBorder="1" applyAlignment="1">
      <alignment horizontal="left" vertical="center"/>
    </xf>
    <xf numFmtId="0" fontId="33" fillId="0" borderId="24" xfId="0" applyFont="1" applyFill="1" applyBorder="1" applyAlignment="1">
      <alignment horizontal="left" vertical="center"/>
    </xf>
    <xf numFmtId="176" fontId="33" fillId="0" borderId="53" xfId="0" applyNumberFormat="1" applyFont="1" applyFill="1" applyBorder="1" applyAlignment="1">
      <alignment horizontal="right" vertical="center" wrapText="1"/>
    </xf>
    <xf numFmtId="176" fontId="33" fillId="0" borderId="55" xfId="0" applyNumberFormat="1" applyFont="1" applyFill="1" applyBorder="1" applyAlignment="1">
      <alignment horizontal="right" vertical="center" wrapText="1"/>
    </xf>
    <xf numFmtId="176" fontId="33" fillId="0" borderId="44" xfId="0" applyNumberFormat="1" applyFont="1" applyFill="1" applyBorder="1" applyAlignment="1">
      <alignment horizontal="right" vertical="center" wrapText="1"/>
    </xf>
    <xf numFmtId="0" fontId="33" fillId="0" borderId="62" xfId="0" applyFont="1" applyFill="1" applyBorder="1" applyAlignment="1">
      <alignment horizontal="left" vertical="center"/>
    </xf>
    <xf numFmtId="0" fontId="33" fillId="0" borderId="55" xfId="0" applyFont="1" applyFill="1" applyBorder="1" applyAlignment="1">
      <alignment horizontal="left" vertical="center"/>
    </xf>
    <xf numFmtId="176" fontId="33" fillId="0" borderId="44" xfId="6" applyNumberFormat="1" applyFont="1" applyFill="1" applyBorder="1" applyAlignment="1">
      <alignment horizontal="right" vertical="center" wrapText="1"/>
    </xf>
    <xf numFmtId="0" fontId="33" fillId="0" borderId="75" xfId="0" applyFont="1" applyFill="1" applyBorder="1" applyAlignment="1">
      <alignment horizontal="center" vertical="center"/>
    </xf>
    <xf numFmtId="3" fontId="42" fillId="0" borderId="0" xfId="0" applyNumberFormat="1" applyFont="1" applyFill="1" applyBorder="1" applyAlignment="1">
      <alignment horizontal="right" vertical="center"/>
    </xf>
    <xf numFmtId="0" fontId="42" fillId="0" borderId="0" xfId="0" applyFont="1" applyFill="1" applyBorder="1" applyAlignment="1">
      <alignment horizontal="right" vertical="center"/>
    </xf>
    <xf numFmtId="0" fontId="33" fillId="0" borderId="74" xfId="0" applyFont="1" applyFill="1" applyBorder="1" applyAlignment="1">
      <alignment horizontal="left" vertical="center" wrapText="1"/>
    </xf>
    <xf numFmtId="0" fontId="33" fillId="0" borderId="65" xfId="0" applyFont="1" applyFill="1" applyBorder="1" applyAlignment="1">
      <alignment horizontal="left" vertical="center" wrapText="1"/>
    </xf>
    <xf numFmtId="0" fontId="33" fillId="0" borderId="0" xfId="0" applyFont="1" applyFill="1" applyAlignment="1">
      <alignment horizontal="left" vertical="center"/>
    </xf>
    <xf numFmtId="0" fontId="33" fillId="0" borderId="79" xfId="0" applyFont="1" applyFill="1" applyBorder="1" applyAlignment="1">
      <alignment horizontal="left" vertical="center" wrapText="1"/>
    </xf>
    <xf numFmtId="0" fontId="33" fillId="0" borderId="55" xfId="0" applyFont="1" applyFill="1" applyBorder="1" applyAlignment="1">
      <alignment horizontal="left" vertical="center" wrapText="1"/>
    </xf>
    <xf numFmtId="0" fontId="38" fillId="0" borderId="0" xfId="0" applyFont="1" applyFill="1" applyAlignment="1">
      <alignment horizontal="right"/>
    </xf>
    <xf numFmtId="0" fontId="33" fillId="0" borderId="21" xfId="0" applyFont="1" applyFill="1" applyBorder="1" applyAlignment="1">
      <alignment vertical="center"/>
    </xf>
    <xf numFmtId="0" fontId="33" fillId="0" borderId="80" xfId="0" applyFont="1" applyFill="1" applyBorder="1" applyAlignment="1">
      <alignment vertical="center"/>
    </xf>
    <xf numFmtId="0" fontId="33" fillId="0" borderId="23" xfId="0" applyFont="1" applyFill="1" applyBorder="1" applyAlignment="1">
      <alignment vertical="center"/>
    </xf>
    <xf numFmtId="0" fontId="33" fillId="0" borderId="24" xfId="0" applyFont="1" applyFill="1" applyBorder="1" applyAlignment="1">
      <alignment vertical="center"/>
    </xf>
    <xf numFmtId="0" fontId="33" fillId="0" borderId="32" xfId="0" applyFont="1" applyFill="1" applyBorder="1" applyAlignment="1">
      <alignment vertical="center"/>
    </xf>
    <xf numFmtId="0" fontId="33" fillId="0" borderId="66" xfId="0" applyFont="1" applyFill="1" applyBorder="1" applyAlignment="1">
      <alignment vertical="center"/>
    </xf>
    <xf numFmtId="0" fontId="33" fillId="0" borderId="90" xfId="0" applyFont="1" applyFill="1" applyBorder="1" applyAlignment="1">
      <alignment vertical="center"/>
    </xf>
    <xf numFmtId="0" fontId="33" fillId="0" borderId="29" xfId="0" applyFont="1" applyFill="1" applyBorder="1" applyAlignment="1">
      <alignment vertical="center"/>
    </xf>
    <xf numFmtId="0" fontId="33" fillId="0" borderId="3" xfId="6" applyFont="1" applyFill="1" applyBorder="1" applyAlignment="1">
      <alignment horizontal="center" vertical="center"/>
    </xf>
    <xf numFmtId="0" fontId="33" fillId="0" borderId="4" xfId="6" applyFont="1" applyFill="1" applyBorder="1" applyAlignment="1">
      <alignment horizontal="center" vertical="center"/>
    </xf>
    <xf numFmtId="0" fontId="33" fillId="0" borderId="91" xfId="6" applyFont="1" applyFill="1" applyBorder="1" applyAlignment="1">
      <alignment horizontal="center" vertical="center"/>
    </xf>
    <xf numFmtId="0" fontId="33" fillId="0" borderId="90" xfId="6" applyFont="1" applyFill="1" applyBorder="1" applyAlignment="1">
      <alignment horizontal="center" vertical="center"/>
    </xf>
    <xf numFmtId="0" fontId="33" fillId="0" borderId="84" xfId="6" applyFont="1" applyFill="1" applyBorder="1" applyAlignment="1">
      <alignment horizontal="center" vertical="center"/>
    </xf>
    <xf numFmtId="0" fontId="33" fillId="0" borderId="87" xfId="6" applyFont="1" applyFill="1" applyBorder="1" applyAlignment="1">
      <alignment horizontal="center" vertical="center"/>
    </xf>
    <xf numFmtId="0" fontId="33" fillId="0" borderId="30" xfId="0" applyFont="1" applyFill="1" applyBorder="1" applyAlignment="1">
      <alignment horizontal="left" vertical="center"/>
    </xf>
    <xf numFmtId="0" fontId="33" fillId="0" borderId="45" xfId="0" applyFont="1" applyFill="1" applyBorder="1" applyAlignment="1">
      <alignment horizontal="left" vertical="center"/>
    </xf>
    <xf numFmtId="0" fontId="35" fillId="0" borderId="84" xfId="6" applyFont="1" applyFill="1" applyBorder="1" applyAlignment="1">
      <alignment horizontal="center" vertical="center" wrapText="1"/>
    </xf>
    <xf numFmtId="0" fontId="35" fillId="0" borderId="87" xfId="6" applyFont="1" applyFill="1" applyBorder="1" applyAlignment="1">
      <alignment horizontal="center" vertical="center" wrapText="1"/>
    </xf>
    <xf numFmtId="0" fontId="35" fillId="0" borderId="82" xfId="29" applyFont="1" applyFill="1" applyBorder="1" applyAlignment="1">
      <alignment horizontal="center" vertical="center" wrapText="1"/>
    </xf>
    <xf numFmtId="0" fontId="35" fillId="0" borderId="29" xfId="29" applyFont="1" applyFill="1" applyBorder="1" applyAlignment="1">
      <alignment horizontal="center" vertical="center" wrapText="1"/>
    </xf>
    <xf numFmtId="0" fontId="33" fillId="0" borderId="83" xfId="29" applyFont="1" applyFill="1" applyBorder="1" applyAlignment="1">
      <alignment horizontal="center" vertical="center"/>
    </xf>
  </cellXfs>
  <cellStyles count="32">
    <cellStyle name="パーセント 2" xfId="1"/>
    <cellStyle name="桁区切り" xfId="2" builtinId="6"/>
    <cellStyle name="桁区切り 2" xfId="3"/>
    <cellStyle name="桁区切り 3" xfId="4"/>
    <cellStyle name="桁区切り 4" xfId="5"/>
    <cellStyle name="桁区切り 5" xfId="24"/>
    <cellStyle name="桁区切り 5 2" xfId="27"/>
    <cellStyle name="桁区切り 6" xfId="31"/>
    <cellStyle name="標準" xfId="0" builtinId="0"/>
    <cellStyle name="標準 2" xfId="6"/>
    <cellStyle name="標準 2 2" xfId="29"/>
    <cellStyle name="標準 3" xfId="7"/>
    <cellStyle name="標準 4" xfId="26"/>
    <cellStyle name="標準 5" xfId="30"/>
    <cellStyle name="標準_19年度　ｐ１１－１２" xfId="22"/>
    <cellStyle name="標準_19年度　ｐ２６－ｐ３８" xfId="18"/>
    <cellStyle name="標準_19年度Ｐ３６－３７" xfId="8"/>
    <cellStyle name="標準_20年度　ｐ１１－２５" xfId="9"/>
    <cellStyle name="標準_20年度　表紙・目次　p１-５," xfId="19"/>
    <cellStyle name="標準_Book1" xfId="21"/>
    <cellStyle name="標準_H23年度事業概要 " xfId="10"/>
    <cellStyle name="標準_Ｐ０２－３　（２．図書館施設）" xfId="16"/>
    <cellStyle name="標準_P067-68" xfId="15"/>
    <cellStyle name="標準_P067-68 2" xfId="17"/>
    <cellStyle name="標準_p21-23" xfId="25"/>
    <cellStyle name="標準_Ｐ２５-２９　(８．図館奉仕）４団体貸出・参考業務・予約図書・集会" xfId="11"/>
    <cellStyle name="標準_Ｐ３２　（８ 図書館奉仕）読書会 文庫19年度" xfId="28"/>
    <cellStyle name="標準_Sheet2" xfId="14"/>
    <cellStyle name="標準_管理係本郷" xfId="20"/>
    <cellStyle name="標準_自動車文庫概要" xfId="23"/>
    <cellStyle name="標準_図書館資料21年度" xfId="12"/>
    <cellStyle name="標準_蔵書統計分類内訳" xfId="13"/>
  </cellStyles>
  <dxfs count="0"/>
  <tableStyles count="0" defaultTableStyle="TableStyleMedium2" defaultPivotStyle="PivotStyleLight16"/>
  <colors>
    <mruColors>
      <color rgb="FFCCFFFF"/>
      <color rgb="FFFFCCFF"/>
      <color rgb="FFFFCCCC"/>
      <color rgb="FFCCECFF"/>
      <color rgb="FFCCFF99"/>
      <color rgb="FFCCFFCC"/>
      <color rgb="FFFFFFCC"/>
      <color rgb="FF99FF66"/>
      <color rgb="FF99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28010</xdr:colOff>
      <xdr:row>3</xdr:row>
      <xdr:rowOff>15240</xdr:rowOff>
    </xdr:from>
    <xdr:to>
      <xdr:col>9</xdr:col>
      <xdr:colOff>502919</xdr:colOff>
      <xdr:row>29</xdr:row>
      <xdr:rowOff>53340</xdr:rowOff>
    </xdr:to>
    <xdr:pic>
      <xdr:nvPicPr>
        <xdr:cNvPr id="3" name="図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10065" b="910"/>
        <a:stretch/>
      </xdr:blipFill>
      <xdr:spPr>
        <a:xfrm>
          <a:off x="28010" y="609600"/>
          <a:ext cx="5824149" cy="4396740"/>
        </a:xfrm>
        <a:prstGeom prst="rect">
          <a:avLst/>
        </a:prstGeom>
        <a:ln w="12700">
          <a:solidFill>
            <a:schemeClr val="tx1"/>
          </a:solidFill>
        </a:ln>
      </xdr:spPr>
    </xdr:pic>
    <xdr:clientData/>
  </xdr:twoCellAnchor>
  <xdr:twoCellAnchor>
    <xdr:from>
      <xdr:col>1</xdr:col>
      <xdr:colOff>446778</xdr:colOff>
      <xdr:row>14</xdr:row>
      <xdr:rowOff>64133</xdr:rowOff>
    </xdr:from>
    <xdr:to>
      <xdr:col>3</xdr:col>
      <xdr:colOff>75703</xdr:colOff>
      <xdr:row>15</xdr:row>
      <xdr:rowOff>107930</xdr:rowOff>
    </xdr:to>
    <xdr:sp macro="" textlink="">
      <xdr:nvSpPr>
        <xdr:cNvPr id="5" name="Text Box 5"/>
        <xdr:cNvSpPr txBox="1">
          <a:spLocks noChangeArrowheads="1"/>
        </xdr:cNvSpPr>
      </xdr:nvSpPr>
      <xdr:spPr bwMode="auto">
        <a:xfrm>
          <a:off x="1041138" y="2502533"/>
          <a:ext cx="817645" cy="211437"/>
        </a:xfrm>
        <a:prstGeom prst="rect">
          <a:avLst/>
        </a:prstGeom>
        <a:solidFill>
          <a:schemeClr val="bg1"/>
        </a:solidFill>
        <a:ln w="9525">
          <a:solidFill>
            <a:srgbClr val="000000"/>
          </a:solidFill>
          <a:miter lim="800000"/>
          <a:headEnd/>
          <a:tailEnd/>
        </a:ln>
      </xdr:spPr>
      <xdr:txBody>
        <a:bodyPr wrap="none" lIns="18288" tIns="18288" rIns="18288" bIns="18288" anchor="ctr" upright="1">
          <a:noAutofit/>
        </a:bodyPr>
        <a:lstStyle/>
        <a:p>
          <a:pPr algn="ctr" rtl="0">
            <a:defRPr sz="1000"/>
          </a:pPr>
          <a:r>
            <a:rPr lang="ja-JP" altLang="en-US" sz="1100" b="0" i="0" u="none" strike="noStrike" baseline="0">
              <a:solidFill>
                <a:srgbClr val="000000"/>
              </a:solidFill>
              <a:latin typeface="ＭＳ 明朝"/>
              <a:ea typeface="ＭＳ 明朝"/>
            </a:rPr>
            <a:t>婦中図書館</a:t>
          </a:r>
          <a:endParaRPr lang="ja-JP" altLang="en-US"/>
        </a:p>
      </xdr:txBody>
    </xdr:sp>
    <xdr:clientData/>
  </xdr:twoCellAnchor>
  <xdr:twoCellAnchor>
    <xdr:from>
      <xdr:col>0</xdr:col>
      <xdr:colOff>492934</xdr:colOff>
      <xdr:row>17</xdr:row>
      <xdr:rowOff>116023</xdr:rowOff>
    </xdr:from>
    <xdr:to>
      <xdr:col>3</xdr:col>
      <xdr:colOff>116624</xdr:colOff>
      <xdr:row>18</xdr:row>
      <xdr:rowOff>159820</xdr:rowOff>
    </xdr:to>
    <xdr:sp macro="" textlink="">
      <xdr:nvSpPr>
        <xdr:cNvPr id="6" name="Text Box 6"/>
        <xdr:cNvSpPr txBox="1">
          <a:spLocks noChangeArrowheads="1"/>
        </xdr:cNvSpPr>
      </xdr:nvSpPr>
      <xdr:spPr bwMode="auto">
        <a:xfrm>
          <a:off x="492934" y="3057343"/>
          <a:ext cx="1406770" cy="211437"/>
        </a:xfrm>
        <a:prstGeom prst="rect">
          <a:avLst/>
        </a:prstGeom>
        <a:solidFill>
          <a:schemeClr val="bg1"/>
        </a:solidFill>
        <a:ln w="9525">
          <a:solidFill>
            <a:srgbClr val="000000"/>
          </a:solidFill>
          <a:miter lim="800000"/>
          <a:headEnd/>
          <a:tailEnd/>
        </a:ln>
      </xdr:spPr>
      <xdr:txBody>
        <a:bodyPr wrap="none" lIns="18288" tIns="18288" rIns="18288" bIns="18288" anchor="ctr" upright="1">
          <a:noAutofit/>
        </a:bodyPr>
        <a:lstStyle/>
        <a:p>
          <a:pPr algn="ctr" rtl="0">
            <a:defRPr sz="1000"/>
          </a:pPr>
          <a:r>
            <a:rPr lang="ja-JP" altLang="en-US" sz="1100" b="0" i="0" u="none" strike="noStrike" baseline="0">
              <a:solidFill>
                <a:srgbClr val="000000"/>
              </a:solidFill>
              <a:latin typeface="ＭＳ 明朝"/>
              <a:ea typeface="ＭＳ 明朝"/>
            </a:rPr>
            <a:t>八尾図書館ほんの森</a:t>
          </a:r>
          <a:endParaRPr lang="ja-JP" altLang="en-US"/>
        </a:p>
      </xdr:txBody>
    </xdr:sp>
    <xdr:clientData/>
  </xdr:twoCellAnchor>
  <xdr:twoCellAnchor>
    <xdr:from>
      <xdr:col>5</xdr:col>
      <xdr:colOff>199667</xdr:colOff>
      <xdr:row>19</xdr:row>
      <xdr:rowOff>93151</xdr:rowOff>
    </xdr:from>
    <xdr:to>
      <xdr:col>6</xdr:col>
      <xdr:colOff>365296</xdr:colOff>
      <xdr:row>20</xdr:row>
      <xdr:rowOff>152471</xdr:rowOff>
    </xdr:to>
    <xdr:sp macro="" textlink="">
      <xdr:nvSpPr>
        <xdr:cNvPr id="7" name="Text Box 7"/>
        <xdr:cNvSpPr txBox="1">
          <a:spLocks noChangeArrowheads="1"/>
        </xdr:cNvSpPr>
      </xdr:nvSpPr>
      <xdr:spPr bwMode="auto">
        <a:xfrm rot="10800000" flipV="1">
          <a:off x="3171467" y="3369751"/>
          <a:ext cx="759989" cy="226960"/>
        </a:xfrm>
        <a:prstGeom prst="rect">
          <a:avLst/>
        </a:prstGeom>
        <a:solidFill>
          <a:schemeClr val="bg1"/>
        </a:solidFill>
        <a:ln w="9525">
          <a:solidFill>
            <a:srgbClr val="000000"/>
          </a:solidFill>
          <a:miter lim="800000"/>
          <a:headEnd/>
          <a:tailEnd/>
        </a:ln>
      </xdr:spPr>
      <xdr:txBody>
        <a:bodyPr wrap="none" lIns="18288" tIns="18288" rIns="18288" bIns="18288" anchor="ctr" upright="1">
          <a:noAutofit/>
        </a:bodyPr>
        <a:lstStyle/>
        <a:p>
          <a:pPr algn="ctr" rtl="0">
            <a:defRPr sz="1000"/>
          </a:pPr>
          <a:r>
            <a:rPr lang="ja-JP" altLang="en-US" sz="1100" b="0" i="0" u="none" strike="noStrike" baseline="0">
              <a:solidFill>
                <a:srgbClr val="000000"/>
              </a:solidFill>
              <a:latin typeface="ＭＳ 明朝"/>
              <a:ea typeface="ＭＳ 明朝"/>
            </a:rPr>
            <a:t>大山図書館</a:t>
          </a:r>
          <a:endParaRPr lang="ja-JP" altLang="en-US"/>
        </a:p>
      </xdr:txBody>
    </xdr:sp>
    <xdr:clientData/>
  </xdr:twoCellAnchor>
  <xdr:twoCellAnchor>
    <xdr:from>
      <xdr:col>3</xdr:col>
      <xdr:colOff>590234</xdr:colOff>
      <xdr:row>22</xdr:row>
      <xdr:rowOff>44484</xdr:rowOff>
    </xdr:from>
    <xdr:to>
      <xdr:col>5</xdr:col>
      <xdr:colOff>347077</xdr:colOff>
      <xdr:row>23</xdr:row>
      <xdr:rowOff>88281</xdr:rowOff>
    </xdr:to>
    <xdr:sp macro="" textlink="">
      <xdr:nvSpPr>
        <xdr:cNvPr id="8" name="Text Box 8"/>
        <xdr:cNvSpPr txBox="1">
          <a:spLocks noChangeArrowheads="1"/>
        </xdr:cNvSpPr>
      </xdr:nvSpPr>
      <xdr:spPr bwMode="auto">
        <a:xfrm>
          <a:off x="2373314" y="3824004"/>
          <a:ext cx="945563" cy="211437"/>
        </a:xfrm>
        <a:prstGeom prst="rect">
          <a:avLst/>
        </a:prstGeom>
        <a:solidFill>
          <a:schemeClr val="bg1"/>
        </a:solidFill>
        <a:ln w="9525">
          <a:solidFill>
            <a:srgbClr val="000000"/>
          </a:solidFill>
          <a:miter lim="800000"/>
          <a:headEnd/>
          <a:tailEnd/>
        </a:ln>
      </xdr:spPr>
      <xdr:txBody>
        <a:bodyPr wrap="none" lIns="18288" tIns="18288" rIns="18288" bIns="18288" anchor="ctr" upright="1">
          <a:noAutofit/>
        </a:bodyPr>
        <a:lstStyle/>
        <a:p>
          <a:pPr algn="ctr" rtl="0">
            <a:defRPr sz="1000"/>
          </a:pPr>
          <a:r>
            <a:rPr lang="ja-JP" altLang="en-US" sz="1100" b="0" i="0" u="none" strike="noStrike" baseline="0">
              <a:solidFill>
                <a:srgbClr val="000000"/>
              </a:solidFill>
              <a:latin typeface="ＭＳ 明朝"/>
              <a:ea typeface="ＭＳ 明朝"/>
            </a:rPr>
            <a:t>大沢野図書館</a:t>
          </a:r>
          <a:endParaRPr lang="ja-JP" altLang="en-US"/>
        </a:p>
      </xdr:txBody>
    </xdr:sp>
    <xdr:clientData/>
  </xdr:twoCellAnchor>
  <xdr:twoCellAnchor>
    <xdr:from>
      <xdr:col>0</xdr:col>
      <xdr:colOff>359699</xdr:colOff>
      <xdr:row>21</xdr:row>
      <xdr:rowOff>81187</xdr:rowOff>
    </xdr:from>
    <xdr:to>
      <xdr:col>1</xdr:col>
      <xdr:colOff>565078</xdr:colOff>
      <xdr:row>22</xdr:row>
      <xdr:rowOff>124984</xdr:rowOff>
    </xdr:to>
    <xdr:sp macro="" textlink="">
      <xdr:nvSpPr>
        <xdr:cNvPr id="9" name="Text Box 9"/>
        <xdr:cNvSpPr txBox="1">
          <a:spLocks noChangeArrowheads="1"/>
        </xdr:cNvSpPr>
      </xdr:nvSpPr>
      <xdr:spPr bwMode="auto">
        <a:xfrm>
          <a:off x="359699" y="3693067"/>
          <a:ext cx="799739" cy="211437"/>
        </a:xfrm>
        <a:prstGeom prst="rect">
          <a:avLst/>
        </a:prstGeom>
        <a:solidFill>
          <a:schemeClr val="bg1"/>
        </a:solidFill>
        <a:ln w="9525">
          <a:solidFill>
            <a:srgbClr val="000000"/>
          </a:solidFill>
          <a:miter lim="800000"/>
          <a:headEnd/>
          <a:tailEnd/>
        </a:ln>
      </xdr:spPr>
      <xdr:txBody>
        <a:bodyPr wrap="none" lIns="18288" tIns="18288" rIns="18288" bIns="18288" anchor="ctr" upright="1">
          <a:noAutofit/>
        </a:bodyPr>
        <a:lstStyle/>
        <a:p>
          <a:pPr algn="ctr" rtl="0">
            <a:defRPr sz="1000"/>
          </a:pPr>
          <a:r>
            <a:rPr lang="ja-JP" altLang="en-US" sz="1100" b="0" i="0" u="none" strike="noStrike" baseline="0">
              <a:solidFill>
                <a:srgbClr val="000000"/>
              </a:solidFill>
              <a:latin typeface="ＭＳ 明朝"/>
              <a:ea typeface="ＭＳ 明朝"/>
            </a:rPr>
            <a:t>山田図書館</a:t>
          </a:r>
          <a:endParaRPr lang="ja-JP" altLang="en-US"/>
        </a:p>
      </xdr:txBody>
    </xdr:sp>
    <xdr:clientData/>
  </xdr:twoCellAnchor>
  <xdr:twoCellAnchor>
    <xdr:from>
      <xdr:col>3</xdr:col>
      <xdr:colOff>57359</xdr:colOff>
      <xdr:row>10</xdr:row>
      <xdr:rowOff>146189</xdr:rowOff>
    </xdr:from>
    <xdr:to>
      <xdr:col>3</xdr:col>
      <xdr:colOff>591034</xdr:colOff>
      <xdr:row>12</xdr:row>
      <xdr:rowOff>38408</xdr:rowOff>
    </xdr:to>
    <xdr:sp macro="" textlink="">
      <xdr:nvSpPr>
        <xdr:cNvPr id="15" name="Text Box 4"/>
        <xdr:cNvSpPr txBox="1">
          <a:spLocks noChangeArrowheads="1"/>
        </xdr:cNvSpPr>
      </xdr:nvSpPr>
      <xdr:spPr bwMode="auto">
        <a:xfrm>
          <a:off x="1840439" y="1914029"/>
          <a:ext cx="533675" cy="227499"/>
        </a:xfrm>
        <a:prstGeom prst="rect">
          <a:avLst/>
        </a:prstGeom>
        <a:solidFill>
          <a:schemeClr val="bg1"/>
        </a:solidFill>
        <a:ln w="9525">
          <a:solidFill>
            <a:srgbClr val="000000"/>
          </a:solidFill>
          <a:miter lim="800000"/>
          <a:headEnd/>
          <a:tailEnd/>
        </a:ln>
      </xdr:spPr>
      <xdr:txBody>
        <a:bodyPr wrap="square" lIns="18288" tIns="18288" rIns="18288" bIns="18288" anchor="ctr" upright="1">
          <a:noAutofit/>
        </a:bodyPr>
        <a:lstStyle/>
        <a:p>
          <a:pPr algn="ctr" rtl="0">
            <a:defRPr sz="1000"/>
          </a:pPr>
          <a:r>
            <a:rPr lang="ja-JP" altLang="en-US" sz="1200" b="0" i="0" u="none" strike="noStrike" baseline="0">
              <a:solidFill>
                <a:sysClr val="windowText" lastClr="000000"/>
              </a:solidFill>
              <a:latin typeface="ＭＳ 明朝"/>
              <a:ea typeface="ＭＳ 明朝"/>
            </a:rPr>
            <a:t>本館</a:t>
          </a:r>
          <a:endParaRPr lang="ja-JP" altLang="en-US">
            <a:solidFill>
              <a:sysClr val="windowText" lastClr="000000"/>
            </a:solidFill>
          </a:endParaRPr>
        </a:p>
      </xdr:txBody>
    </xdr:sp>
    <xdr:clientData/>
  </xdr:twoCellAnchor>
  <xdr:twoCellAnchor>
    <xdr:from>
      <xdr:col>7</xdr:col>
      <xdr:colOff>68580</xdr:colOff>
      <xdr:row>4</xdr:row>
      <xdr:rowOff>99060</xdr:rowOff>
    </xdr:from>
    <xdr:to>
      <xdr:col>9</xdr:col>
      <xdr:colOff>324749</xdr:colOff>
      <xdr:row>28</xdr:row>
      <xdr:rowOff>0</xdr:rowOff>
    </xdr:to>
    <xdr:sp macro="" textlink="">
      <xdr:nvSpPr>
        <xdr:cNvPr id="22" name="Text Box 11"/>
        <xdr:cNvSpPr txBox="1">
          <a:spLocks noChangeArrowheads="1"/>
        </xdr:cNvSpPr>
      </xdr:nvSpPr>
      <xdr:spPr bwMode="auto">
        <a:xfrm>
          <a:off x="4229100" y="861060"/>
          <a:ext cx="1444889" cy="3924300"/>
        </a:xfrm>
        <a:prstGeom prst="rect">
          <a:avLst/>
        </a:prstGeom>
        <a:solidFill>
          <a:schemeClr val="bg1"/>
        </a:solidFill>
        <a:ln w="9525">
          <a:solidFill>
            <a:srgbClr val="000000"/>
          </a:solidFill>
          <a:miter lim="800000"/>
          <a:headEnd/>
          <a:tailEnd/>
        </a:ln>
      </xdr:spPr>
      <xdr:txBody>
        <a:bodyPr wrap="none" lIns="72000" tIns="72000" rIns="72000" bIns="72000" anchor="t" upright="1">
          <a:noAutofit/>
        </a:bodyPr>
        <a:lstStyle/>
        <a:p>
          <a:pPr algn="ctr" rtl="0">
            <a:lnSpc>
              <a:spcPct val="150000"/>
            </a:lnSpc>
            <a:defRPr sz="1000"/>
          </a:pPr>
          <a:r>
            <a:rPr lang="ja-JP" altLang="en-US" sz="1200" b="0" i="0" u="none" strike="noStrike" baseline="0">
              <a:solidFill>
                <a:schemeClr val="tx1"/>
              </a:solidFill>
              <a:latin typeface="ＭＳ 明朝" panose="02020609040205080304" pitchFamily="17" charset="-128"/>
              <a:ea typeface="ＭＳ 明朝" panose="02020609040205080304" pitchFamily="17" charset="-128"/>
              <a:cs typeface="Times New Roman"/>
            </a:rPr>
            <a:t>分館等</a:t>
          </a:r>
          <a:endParaRPr lang="en-US" altLang="ja-JP" sz="1100" b="0" i="0" u="none" strike="noStrike" baseline="0">
            <a:solidFill>
              <a:sysClr val="windowText" lastClr="000000"/>
            </a:solidFill>
            <a:latin typeface="ＭＳ 明朝" panose="02020609040205080304" pitchFamily="17" charset="-128"/>
            <a:ea typeface="ＭＳ 明朝" panose="02020609040205080304" pitchFamily="17" charset="-128"/>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①</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水橋分館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②</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岩瀬分館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③</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呉羽分館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④</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豊田分館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⑤</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藤ノ木分館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⑥</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蜷川分館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⑦</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月岡分館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⑧</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大広田分館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⑨</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新庄分館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⑩</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奥田北分館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⑪</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四方分館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⑫</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堀川分館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⑬</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堀川南分館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⑭</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山室分館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⑮</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東部分館</a:t>
          </a:r>
          <a:endPar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⑯</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八尾東町分館</a:t>
          </a:r>
          <a:endParaRPr lang="en-US" altLang="ja-JP" sz="1050" b="0" i="0" u="none" strike="noStrike" baseline="0">
            <a:solidFill>
              <a:sysClr val="windowText" lastClr="000000"/>
            </a:solidFill>
            <a:latin typeface="ＭＳ 明朝" panose="02020609040205080304" pitchFamily="17" charset="-128"/>
            <a:ea typeface="ＭＳ 明朝" panose="02020609040205080304" pitchFamily="17" charset="-128"/>
          </a:endParaRPr>
        </a:p>
        <a:p>
          <a:pPr algn="l" rtl="0">
            <a:lnSpc>
              <a:spcPct val="100000"/>
            </a:lnSpc>
            <a:spcBef>
              <a:spcPts val="0"/>
            </a:spcBef>
            <a:defRPr sz="1000"/>
          </a:pPr>
          <a:r>
            <a:rPr lang="ja-JP" altLang="en-US" sz="1050" b="0" i="0" u="none" strike="noStrike" baseline="0">
              <a:solidFill>
                <a:sysClr val="windowText" lastClr="000000"/>
              </a:solidFill>
              <a:latin typeface="ＭＳ ゴシック" panose="020B0609070205080204" pitchFamily="49" charset="-128"/>
              <a:ea typeface="ＭＳ ゴシック" panose="020B0609070205080204" pitchFamily="49" charset="-128"/>
            </a:rPr>
            <a:t>〇</a:t>
          </a: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とやま駅南図書館</a:t>
          </a:r>
          <a:endParaRPr lang="en-US" altLang="ja-JP" sz="1050" b="0" i="0" u="none" strike="noStrike" baseline="0">
            <a:solidFill>
              <a:sysClr val="windowText" lastClr="000000"/>
            </a:solidFill>
            <a:latin typeface="ＭＳ 明朝" panose="02020609040205080304" pitchFamily="17" charset="-128"/>
            <a:ea typeface="ＭＳ 明朝" panose="02020609040205080304" pitchFamily="17" charset="-128"/>
          </a:endParaRPr>
        </a:p>
        <a:p>
          <a:pPr algn="l" rtl="0">
            <a:lnSpc>
              <a:spcPct val="100000"/>
            </a:lnSpc>
            <a:spcBef>
              <a:spcPts val="0"/>
            </a:spcBef>
            <a:defRPr sz="1000"/>
          </a:pPr>
          <a:r>
            <a:rPr lang="ja-JP" altLang="en-US" sz="1050" b="0" i="0" u="none" strike="noStrike" baseline="0">
              <a:solidFill>
                <a:sysClr val="windowText" lastClr="000000"/>
              </a:solidFill>
              <a:latin typeface="ＭＳ 明朝" panose="02020609040205080304" pitchFamily="17" charset="-128"/>
              <a:ea typeface="ＭＳ 明朝" panose="02020609040205080304" pitchFamily="17" charset="-128"/>
            </a:rPr>
            <a:t>　・こども図書館</a:t>
          </a:r>
        </a:p>
      </xdr:txBody>
    </xdr:sp>
    <xdr:clientData/>
  </xdr:twoCellAnchor>
  <xdr:twoCellAnchor>
    <xdr:from>
      <xdr:col>4</xdr:col>
      <xdr:colOff>447938</xdr:colOff>
      <xdr:row>25</xdr:row>
      <xdr:rowOff>13520</xdr:rowOff>
    </xdr:from>
    <xdr:to>
      <xdr:col>6</xdr:col>
      <xdr:colOff>58957</xdr:colOff>
      <xdr:row>26</xdr:row>
      <xdr:rowOff>57317</xdr:rowOff>
    </xdr:to>
    <xdr:sp macro="" textlink="">
      <xdr:nvSpPr>
        <xdr:cNvPr id="19" name="Text Box 9"/>
        <xdr:cNvSpPr txBox="1">
          <a:spLocks noChangeArrowheads="1"/>
        </xdr:cNvSpPr>
      </xdr:nvSpPr>
      <xdr:spPr bwMode="auto">
        <a:xfrm>
          <a:off x="2825378" y="4295960"/>
          <a:ext cx="799739" cy="211437"/>
        </a:xfrm>
        <a:prstGeom prst="rect">
          <a:avLst/>
        </a:prstGeom>
        <a:solidFill>
          <a:schemeClr val="bg1"/>
        </a:solidFill>
        <a:ln w="9525">
          <a:solidFill>
            <a:srgbClr val="000000"/>
          </a:solidFill>
          <a:miter lim="800000"/>
          <a:headEnd/>
          <a:tailEnd/>
        </a:ln>
      </xdr:spPr>
      <xdr:txBody>
        <a:bodyPr wrap="none" lIns="18288" tIns="18288" rIns="18288" bIns="18288" anchor="ctr" upright="1">
          <a:noAutofit/>
        </a:bodyPr>
        <a:lstStyle/>
        <a:p>
          <a:pPr algn="ctr" rtl="0">
            <a:defRPr sz="1000"/>
          </a:pPr>
          <a:r>
            <a:rPr lang="ja-JP" altLang="en-US" sz="1100" b="0" i="0" u="none" strike="noStrike" baseline="0">
              <a:solidFill>
                <a:srgbClr val="000000"/>
              </a:solidFill>
              <a:latin typeface="ＭＳ 明朝"/>
              <a:ea typeface="ＭＳ 明朝"/>
            </a:rPr>
            <a:t>細入図書館</a:t>
          </a:r>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12</xdr:row>
      <xdr:rowOff>3138</xdr:rowOff>
    </xdr:from>
    <xdr:to>
      <xdr:col>1</xdr:col>
      <xdr:colOff>4482</xdr:colOff>
      <xdr:row>14</xdr:row>
      <xdr:rowOff>1</xdr:rowOff>
    </xdr:to>
    <xdr:cxnSp macro="">
      <xdr:nvCxnSpPr>
        <xdr:cNvPr id="2" name="AutoShape 6"/>
        <xdr:cNvCxnSpPr>
          <a:cxnSpLocks noChangeShapeType="1"/>
        </xdr:cNvCxnSpPr>
      </xdr:nvCxnSpPr>
      <xdr:spPr bwMode="auto">
        <a:xfrm>
          <a:off x="0" y="2165313"/>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7620</xdr:rowOff>
    </xdr:from>
    <xdr:to>
      <xdr:col>1</xdr:col>
      <xdr:colOff>4482</xdr:colOff>
      <xdr:row>20</xdr:row>
      <xdr:rowOff>4483</xdr:rowOff>
    </xdr:to>
    <xdr:cxnSp macro="">
      <xdr:nvCxnSpPr>
        <xdr:cNvPr id="3" name="AutoShape 6"/>
        <xdr:cNvCxnSpPr>
          <a:cxnSpLocks noChangeShapeType="1"/>
        </xdr:cNvCxnSpPr>
      </xdr:nvCxnSpPr>
      <xdr:spPr bwMode="auto">
        <a:xfrm>
          <a:off x="0" y="3369945"/>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27</xdr:row>
      <xdr:rowOff>3138</xdr:rowOff>
    </xdr:from>
    <xdr:to>
      <xdr:col>1</xdr:col>
      <xdr:colOff>4482</xdr:colOff>
      <xdr:row>29</xdr:row>
      <xdr:rowOff>1</xdr:rowOff>
    </xdr:to>
    <xdr:cxnSp macro="">
      <xdr:nvCxnSpPr>
        <xdr:cNvPr id="4" name="AutoShape 6"/>
        <xdr:cNvCxnSpPr>
          <a:cxnSpLocks noChangeShapeType="1"/>
        </xdr:cNvCxnSpPr>
      </xdr:nvCxnSpPr>
      <xdr:spPr bwMode="auto">
        <a:xfrm>
          <a:off x="0" y="5079963"/>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33</xdr:row>
      <xdr:rowOff>7619</xdr:rowOff>
    </xdr:from>
    <xdr:to>
      <xdr:col>1</xdr:col>
      <xdr:colOff>4482</xdr:colOff>
      <xdr:row>35</xdr:row>
      <xdr:rowOff>4482</xdr:rowOff>
    </xdr:to>
    <xdr:cxnSp macro="">
      <xdr:nvCxnSpPr>
        <xdr:cNvPr id="5" name="AutoShape 6"/>
        <xdr:cNvCxnSpPr>
          <a:cxnSpLocks noChangeShapeType="1"/>
        </xdr:cNvCxnSpPr>
      </xdr:nvCxnSpPr>
      <xdr:spPr bwMode="auto">
        <a:xfrm>
          <a:off x="0" y="6284594"/>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39</xdr:row>
      <xdr:rowOff>7620</xdr:rowOff>
    </xdr:from>
    <xdr:to>
      <xdr:col>1</xdr:col>
      <xdr:colOff>4482</xdr:colOff>
      <xdr:row>41</xdr:row>
      <xdr:rowOff>4483</xdr:rowOff>
    </xdr:to>
    <xdr:cxnSp macro="">
      <xdr:nvCxnSpPr>
        <xdr:cNvPr id="6" name="AutoShape 6"/>
        <xdr:cNvCxnSpPr>
          <a:cxnSpLocks noChangeShapeType="1"/>
        </xdr:cNvCxnSpPr>
      </xdr:nvCxnSpPr>
      <xdr:spPr bwMode="auto">
        <a:xfrm>
          <a:off x="0" y="7484745"/>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45</xdr:row>
      <xdr:rowOff>3138</xdr:rowOff>
    </xdr:from>
    <xdr:to>
      <xdr:col>1</xdr:col>
      <xdr:colOff>4482</xdr:colOff>
      <xdr:row>47</xdr:row>
      <xdr:rowOff>0</xdr:rowOff>
    </xdr:to>
    <xdr:cxnSp macro="">
      <xdr:nvCxnSpPr>
        <xdr:cNvPr id="7" name="AutoShape 6"/>
        <xdr:cNvCxnSpPr>
          <a:cxnSpLocks noChangeShapeType="1"/>
        </xdr:cNvCxnSpPr>
      </xdr:nvCxnSpPr>
      <xdr:spPr bwMode="auto">
        <a:xfrm>
          <a:off x="0" y="868041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xdr:row>
      <xdr:rowOff>8965</xdr:rowOff>
    </xdr:from>
    <xdr:to>
      <xdr:col>1</xdr:col>
      <xdr:colOff>15240</xdr:colOff>
      <xdr:row>4</xdr:row>
      <xdr:rowOff>0</xdr:rowOff>
    </xdr:to>
    <xdr:cxnSp macro="">
      <xdr:nvCxnSpPr>
        <xdr:cNvPr id="8" name="AutoShape 6"/>
        <xdr:cNvCxnSpPr>
          <a:cxnSpLocks noChangeShapeType="1"/>
        </xdr:cNvCxnSpPr>
      </xdr:nvCxnSpPr>
      <xdr:spPr bwMode="auto">
        <a:xfrm>
          <a:off x="0" y="294715"/>
          <a:ext cx="615315" cy="39108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12</xdr:row>
      <xdr:rowOff>3138</xdr:rowOff>
    </xdr:from>
    <xdr:to>
      <xdr:col>1</xdr:col>
      <xdr:colOff>4482</xdr:colOff>
      <xdr:row>14</xdr:row>
      <xdr:rowOff>0</xdr:rowOff>
    </xdr:to>
    <xdr:cxnSp macro="">
      <xdr:nvCxnSpPr>
        <xdr:cNvPr id="9" name="AutoShape 6"/>
        <xdr:cNvCxnSpPr>
          <a:cxnSpLocks noChangeShapeType="1"/>
        </xdr:cNvCxnSpPr>
      </xdr:nvCxnSpPr>
      <xdr:spPr bwMode="auto">
        <a:xfrm>
          <a:off x="0" y="2167218"/>
          <a:ext cx="598842" cy="39310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7620</xdr:rowOff>
    </xdr:from>
    <xdr:to>
      <xdr:col>1</xdr:col>
      <xdr:colOff>4482</xdr:colOff>
      <xdr:row>20</xdr:row>
      <xdr:rowOff>0</xdr:rowOff>
    </xdr:to>
    <xdr:cxnSp macro="">
      <xdr:nvCxnSpPr>
        <xdr:cNvPr id="10" name="AutoShape 6"/>
        <xdr:cNvCxnSpPr>
          <a:cxnSpLocks noChangeShapeType="1"/>
        </xdr:cNvCxnSpPr>
      </xdr:nvCxnSpPr>
      <xdr:spPr bwMode="auto">
        <a:xfrm>
          <a:off x="0" y="3360420"/>
          <a:ext cx="598842" cy="38862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27</xdr:row>
      <xdr:rowOff>3138</xdr:rowOff>
    </xdr:from>
    <xdr:to>
      <xdr:col>1</xdr:col>
      <xdr:colOff>4482</xdr:colOff>
      <xdr:row>29</xdr:row>
      <xdr:rowOff>0</xdr:rowOff>
    </xdr:to>
    <xdr:cxnSp macro="">
      <xdr:nvCxnSpPr>
        <xdr:cNvPr id="11" name="AutoShape 6"/>
        <xdr:cNvCxnSpPr>
          <a:cxnSpLocks noChangeShapeType="1"/>
        </xdr:cNvCxnSpPr>
      </xdr:nvCxnSpPr>
      <xdr:spPr bwMode="auto">
        <a:xfrm>
          <a:off x="0" y="5062818"/>
          <a:ext cx="598842" cy="39310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33</xdr:row>
      <xdr:rowOff>7619</xdr:rowOff>
    </xdr:from>
    <xdr:to>
      <xdr:col>1</xdr:col>
      <xdr:colOff>4482</xdr:colOff>
      <xdr:row>35</xdr:row>
      <xdr:rowOff>0</xdr:rowOff>
    </xdr:to>
    <xdr:cxnSp macro="">
      <xdr:nvCxnSpPr>
        <xdr:cNvPr id="12" name="AutoShape 6"/>
        <xdr:cNvCxnSpPr>
          <a:cxnSpLocks noChangeShapeType="1"/>
        </xdr:cNvCxnSpPr>
      </xdr:nvCxnSpPr>
      <xdr:spPr bwMode="auto">
        <a:xfrm>
          <a:off x="0" y="6256019"/>
          <a:ext cx="598842" cy="388621"/>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39</xdr:row>
      <xdr:rowOff>7620</xdr:rowOff>
    </xdr:from>
    <xdr:to>
      <xdr:col>1</xdr:col>
      <xdr:colOff>4482</xdr:colOff>
      <xdr:row>41</xdr:row>
      <xdr:rowOff>0</xdr:rowOff>
    </xdr:to>
    <xdr:cxnSp macro="">
      <xdr:nvCxnSpPr>
        <xdr:cNvPr id="13" name="AutoShape 6"/>
        <xdr:cNvCxnSpPr>
          <a:cxnSpLocks noChangeShapeType="1"/>
        </xdr:cNvCxnSpPr>
      </xdr:nvCxnSpPr>
      <xdr:spPr bwMode="auto">
        <a:xfrm>
          <a:off x="0" y="7444740"/>
          <a:ext cx="598842" cy="38862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45</xdr:row>
      <xdr:rowOff>3138</xdr:rowOff>
    </xdr:from>
    <xdr:to>
      <xdr:col>1</xdr:col>
      <xdr:colOff>4482</xdr:colOff>
      <xdr:row>47</xdr:row>
      <xdr:rowOff>0</xdr:rowOff>
    </xdr:to>
    <xdr:cxnSp macro="">
      <xdr:nvCxnSpPr>
        <xdr:cNvPr id="14" name="AutoShape 6"/>
        <xdr:cNvCxnSpPr>
          <a:cxnSpLocks noChangeShapeType="1"/>
        </xdr:cNvCxnSpPr>
      </xdr:nvCxnSpPr>
      <xdr:spPr bwMode="auto">
        <a:xfrm>
          <a:off x="0" y="8628978"/>
          <a:ext cx="598842" cy="39310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xdr:row>
      <xdr:rowOff>8965</xdr:rowOff>
    </xdr:from>
    <xdr:to>
      <xdr:col>1</xdr:col>
      <xdr:colOff>15240</xdr:colOff>
      <xdr:row>4</xdr:row>
      <xdr:rowOff>0</xdr:rowOff>
    </xdr:to>
    <xdr:cxnSp macro="">
      <xdr:nvCxnSpPr>
        <xdr:cNvPr id="15" name="AutoShape 6"/>
        <xdr:cNvCxnSpPr>
          <a:cxnSpLocks noChangeShapeType="1"/>
        </xdr:cNvCxnSpPr>
      </xdr:nvCxnSpPr>
      <xdr:spPr bwMode="auto">
        <a:xfrm>
          <a:off x="0" y="298525"/>
          <a:ext cx="609600" cy="38727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12</xdr:row>
      <xdr:rowOff>3138</xdr:rowOff>
    </xdr:from>
    <xdr:to>
      <xdr:col>1</xdr:col>
      <xdr:colOff>4482</xdr:colOff>
      <xdr:row>14</xdr:row>
      <xdr:rowOff>0</xdr:rowOff>
    </xdr:to>
    <xdr:cxnSp macro="">
      <xdr:nvCxnSpPr>
        <xdr:cNvPr id="16" name="AutoShape 6"/>
        <xdr:cNvCxnSpPr>
          <a:cxnSpLocks noChangeShapeType="1"/>
        </xdr:cNvCxnSpPr>
      </xdr:nvCxnSpPr>
      <xdr:spPr bwMode="auto">
        <a:xfrm>
          <a:off x="0" y="216531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7620</xdr:rowOff>
    </xdr:from>
    <xdr:to>
      <xdr:col>1</xdr:col>
      <xdr:colOff>4482</xdr:colOff>
      <xdr:row>20</xdr:row>
      <xdr:rowOff>0</xdr:rowOff>
    </xdr:to>
    <xdr:cxnSp macro="">
      <xdr:nvCxnSpPr>
        <xdr:cNvPr id="17" name="AutoShape 6"/>
        <xdr:cNvCxnSpPr>
          <a:cxnSpLocks noChangeShapeType="1"/>
        </xdr:cNvCxnSpPr>
      </xdr:nvCxnSpPr>
      <xdr:spPr bwMode="auto">
        <a:xfrm>
          <a:off x="0" y="3369945"/>
          <a:ext cx="604557" cy="39243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27</xdr:row>
      <xdr:rowOff>3138</xdr:rowOff>
    </xdr:from>
    <xdr:to>
      <xdr:col>1</xdr:col>
      <xdr:colOff>4482</xdr:colOff>
      <xdr:row>29</xdr:row>
      <xdr:rowOff>0</xdr:rowOff>
    </xdr:to>
    <xdr:cxnSp macro="">
      <xdr:nvCxnSpPr>
        <xdr:cNvPr id="18" name="AutoShape 6"/>
        <xdr:cNvCxnSpPr>
          <a:cxnSpLocks noChangeShapeType="1"/>
        </xdr:cNvCxnSpPr>
      </xdr:nvCxnSpPr>
      <xdr:spPr bwMode="auto">
        <a:xfrm>
          <a:off x="0" y="507996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33</xdr:row>
      <xdr:rowOff>7619</xdr:rowOff>
    </xdr:from>
    <xdr:to>
      <xdr:col>1</xdr:col>
      <xdr:colOff>4482</xdr:colOff>
      <xdr:row>35</xdr:row>
      <xdr:rowOff>0</xdr:rowOff>
    </xdr:to>
    <xdr:cxnSp macro="">
      <xdr:nvCxnSpPr>
        <xdr:cNvPr id="19" name="AutoShape 6"/>
        <xdr:cNvCxnSpPr>
          <a:cxnSpLocks noChangeShapeType="1"/>
        </xdr:cNvCxnSpPr>
      </xdr:nvCxnSpPr>
      <xdr:spPr bwMode="auto">
        <a:xfrm>
          <a:off x="0" y="6284594"/>
          <a:ext cx="604557" cy="392431"/>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39</xdr:row>
      <xdr:rowOff>7620</xdr:rowOff>
    </xdr:from>
    <xdr:to>
      <xdr:col>1</xdr:col>
      <xdr:colOff>4482</xdr:colOff>
      <xdr:row>41</xdr:row>
      <xdr:rowOff>0</xdr:rowOff>
    </xdr:to>
    <xdr:cxnSp macro="">
      <xdr:nvCxnSpPr>
        <xdr:cNvPr id="20" name="AutoShape 6"/>
        <xdr:cNvCxnSpPr>
          <a:cxnSpLocks noChangeShapeType="1"/>
        </xdr:cNvCxnSpPr>
      </xdr:nvCxnSpPr>
      <xdr:spPr bwMode="auto">
        <a:xfrm>
          <a:off x="0" y="7484745"/>
          <a:ext cx="604557" cy="39243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45</xdr:row>
      <xdr:rowOff>3138</xdr:rowOff>
    </xdr:from>
    <xdr:to>
      <xdr:col>1</xdr:col>
      <xdr:colOff>4482</xdr:colOff>
      <xdr:row>47</xdr:row>
      <xdr:rowOff>0</xdr:rowOff>
    </xdr:to>
    <xdr:cxnSp macro="">
      <xdr:nvCxnSpPr>
        <xdr:cNvPr id="21" name="AutoShape 6"/>
        <xdr:cNvCxnSpPr>
          <a:cxnSpLocks noChangeShapeType="1"/>
        </xdr:cNvCxnSpPr>
      </xdr:nvCxnSpPr>
      <xdr:spPr bwMode="auto">
        <a:xfrm>
          <a:off x="0" y="868041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xdr:row>
      <xdr:rowOff>8965</xdr:rowOff>
    </xdr:from>
    <xdr:to>
      <xdr:col>1</xdr:col>
      <xdr:colOff>15240</xdr:colOff>
      <xdr:row>4</xdr:row>
      <xdr:rowOff>0</xdr:rowOff>
    </xdr:to>
    <xdr:cxnSp macro="">
      <xdr:nvCxnSpPr>
        <xdr:cNvPr id="22" name="AutoShape 6"/>
        <xdr:cNvCxnSpPr>
          <a:cxnSpLocks noChangeShapeType="1"/>
        </xdr:cNvCxnSpPr>
      </xdr:nvCxnSpPr>
      <xdr:spPr bwMode="auto">
        <a:xfrm>
          <a:off x="0" y="294715"/>
          <a:ext cx="615315" cy="39108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12</xdr:row>
      <xdr:rowOff>3138</xdr:rowOff>
    </xdr:from>
    <xdr:to>
      <xdr:col>1</xdr:col>
      <xdr:colOff>4482</xdr:colOff>
      <xdr:row>14</xdr:row>
      <xdr:rowOff>1</xdr:rowOff>
    </xdr:to>
    <xdr:cxnSp macro="">
      <xdr:nvCxnSpPr>
        <xdr:cNvPr id="23" name="AutoShape 6"/>
        <xdr:cNvCxnSpPr>
          <a:cxnSpLocks noChangeShapeType="1"/>
        </xdr:cNvCxnSpPr>
      </xdr:nvCxnSpPr>
      <xdr:spPr bwMode="auto">
        <a:xfrm>
          <a:off x="0" y="2165313"/>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7620</xdr:rowOff>
    </xdr:from>
    <xdr:to>
      <xdr:col>1</xdr:col>
      <xdr:colOff>4482</xdr:colOff>
      <xdr:row>20</xdr:row>
      <xdr:rowOff>4483</xdr:rowOff>
    </xdr:to>
    <xdr:cxnSp macro="">
      <xdr:nvCxnSpPr>
        <xdr:cNvPr id="24" name="AutoShape 6"/>
        <xdr:cNvCxnSpPr>
          <a:cxnSpLocks noChangeShapeType="1"/>
        </xdr:cNvCxnSpPr>
      </xdr:nvCxnSpPr>
      <xdr:spPr bwMode="auto">
        <a:xfrm>
          <a:off x="0" y="3369945"/>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27</xdr:row>
      <xdr:rowOff>3138</xdr:rowOff>
    </xdr:from>
    <xdr:to>
      <xdr:col>1</xdr:col>
      <xdr:colOff>4482</xdr:colOff>
      <xdr:row>29</xdr:row>
      <xdr:rowOff>1</xdr:rowOff>
    </xdr:to>
    <xdr:cxnSp macro="">
      <xdr:nvCxnSpPr>
        <xdr:cNvPr id="25" name="AutoShape 6"/>
        <xdr:cNvCxnSpPr>
          <a:cxnSpLocks noChangeShapeType="1"/>
        </xdr:cNvCxnSpPr>
      </xdr:nvCxnSpPr>
      <xdr:spPr bwMode="auto">
        <a:xfrm>
          <a:off x="0" y="5079963"/>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33</xdr:row>
      <xdr:rowOff>7619</xdr:rowOff>
    </xdr:from>
    <xdr:to>
      <xdr:col>1</xdr:col>
      <xdr:colOff>4482</xdr:colOff>
      <xdr:row>35</xdr:row>
      <xdr:rowOff>4482</xdr:rowOff>
    </xdr:to>
    <xdr:cxnSp macro="">
      <xdr:nvCxnSpPr>
        <xdr:cNvPr id="26" name="AutoShape 6"/>
        <xdr:cNvCxnSpPr>
          <a:cxnSpLocks noChangeShapeType="1"/>
        </xdr:cNvCxnSpPr>
      </xdr:nvCxnSpPr>
      <xdr:spPr bwMode="auto">
        <a:xfrm>
          <a:off x="0" y="6284594"/>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39</xdr:row>
      <xdr:rowOff>7620</xdr:rowOff>
    </xdr:from>
    <xdr:to>
      <xdr:col>1</xdr:col>
      <xdr:colOff>4482</xdr:colOff>
      <xdr:row>41</xdr:row>
      <xdr:rowOff>4483</xdr:rowOff>
    </xdr:to>
    <xdr:cxnSp macro="">
      <xdr:nvCxnSpPr>
        <xdr:cNvPr id="27" name="AutoShape 6"/>
        <xdr:cNvCxnSpPr>
          <a:cxnSpLocks noChangeShapeType="1"/>
        </xdr:cNvCxnSpPr>
      </xdr:nvCxnSpPr>
      <xdr:spPr bwMode="auto">
        <a:xfrm>
          <a:off x="0" y="7484745"/>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45</xdr:row>
      <xdr:rowOff>3138</xdr:rowOff>
    </xdr:from>
    <xdr:to>
      <xdr:col>1</xdr:col>
      <xdr:colOff>4482</xdr:colOff>
      <xdr:row>47</xdr:row>
      <xdr:rowOff>0</xdr:rowOff>
    </xdr:to>
    <xdr:cxnSp macro="">
      <xdr:nvCxnSpPr>
        <xdr:cNvPr id="28" name="AutoShape 6"/>
        <xdr:cNvCxnSpPr>
          <a:cxnSpLocks noChangeShapeType="1"/>
        </xdr:cNvCxnSpPr>
      </xdr:nvCxnSpPr>
      <xdr:spPr bwMode="auto">
        <a:xfrm>
          <a:off x="0" y="868041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xdr:row>
      <xdr:rowOff>8965</xdr:rowOff>
    </xdr:from>
    <xdr:to>
      <xdr:col>1</xdr:col>
      <xdr:colOff>15240</xdr:colOff>
      <xdr:row>4</xdr:row>
      <xdr:rowOff>0</xdr:rowOff>
    </xdr:to>
    <xdr:cxnSp macro="">
      <xdr:nvCxnSpPr>
        <xdr:cNvPr id="29" name="AutoShape 6"/>
        <xdr:cNvCxnSpPr>
          <a:cxnSpLocks noChangeShapeType="1"/>
        </xdr:cNvCxnSpPr>
      </xdr:nvCxnSpPr>
      <xdr:spPr bwMode="auto">
        <a:xfrm>
          <a:off x="0" y="294715"/>
          <a:ext cx="615315" cy="39108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12</xdr:row>
      <xdr:rowOff>3138</xdr:rowOff>
    </xdr:from>
    <xdr:to>
      <xdr:col>1</xdr:col>
      <xdr:colOff>4482</xdr:colOff>
      <xdr:row>14</xdr:row>
      <xdr:rowOff>0</xdr:rowOff>
    </xdr:to>
    <xdr:cxnSp macro="">
      <xdr:nvCxnSpPr>
        <xdr:cNvPr id="30" name="AutoShape 6"/>
        <xdr:cNvCxnSpPr>
          <a:cxnSpLocks noChangeShapeType="1"/>
        </xdr:cNvCxnSpPr>
      </xdr:nvCxnSpPr>
      <xdr:spPr bwMode="auto">
        <a:xfrm>
          <a:off x="0" y="216531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7620</xdr:rowOff>
    </xdr:from>
    <xdr:to>
      <xdr:col>1</xdr:col>
      <xdr:colOff>4482</xdr:colOff>
      <xdr:row>20</xdr:row>
      <xdr:rowOff>0</xdr:rowOff>
    </xdr:to>
    <xdr:cxnSp macro="">
      <xdr:nvCxnSpPr>
        <xdr:cNvPr id="31" name="AutoShape 6"/>
        <xdr:cNvCxnSpPr>
          <a:cxnSpLocks noChangeShapeType="1"/>
        </xdr:cNvCxnSpPr>
      </xdr:nvCxnSpPr>
      <xdr:spPr bwMode="auto">
        <a:xfrm>
          <a:off x="0" y="3369945"/>
          <a:ext cx="604557" cy="39243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27</xdr:row>
      <xdr:rowOff>3138</xdr:rowOff>
    </xdr:from>
    <xdr:to>
      <xdr:col>1</xdr:col>
      <xdr:colOff>4482</xdr:colOff>
      <xdr:row>29</xdr:row>
      <xdr:rowOff>0</xdr:rowOff>
    </xdr:to>
    <xdr:cxnSp macro="">
      <xdr:nvCxnSpPr>
        <xdr:cNvPr id="32" name="AutoShape 6"/>
        <xdr:cNvCxnSpPr>
          <a:cxnSpLocks noChangeShapeType="1"/>
        </xdr:cNvCxnSpPr>
      </xdr:nvCxnSpPr>
      <xdr:spPr bwMode="auto">
        <a:xfrm>
          <a:off x="0" y="507996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33</xdr:row>
      <xdr:rowOff>7619</xdr:rowOff>
    </xdr:from>
    <xdr:to>
      <xdr:col>1</xdr:col>
      <xdr:colOff>4482</xdr:colOff>
      <xdr:row>35</xdr:row>
      <xdr:rowOff>0</xdr:rowOff>
    </xdr:to>
    <xdr:cxnSp macro="">
      <xdr:nvCxnSpPr>
        <xdr:cNvPr id="33" name="AutoShape 6"/>
        <xdr:cNvCxnSpPr>
          <a:cxnSpLocks noChangeShapeType="1"/>
        </xdr:cNvCxnSpPr>
      </xdr:nvCxnSpPr>
      <xdr:spPr bwMode="auto">
        <a:xfrm>
          <a:off x="0" y="6284594"/>
          <a:ext cx="604557" cy="392431"/>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39</xdr:row>
      <xdr:rowOff>7620</xdr:rowOff>
    </xdr:from>
    <xdr:to>
      <xdr:col>1</xdr:col>
      <xdr:colOff>4482</xdr:colOff>
      <xdr:row>41</xdr:row>
      <xdr:rowOff>0</xdr:rowOff>
    </xdr:to>
    <xdr:cxnSp macro="">
      <xdr:nvCxnSpPr>
        <xdr:cNvPr id="34" name="AutoShape 6"/>
        <xdr:cNvCxnSpPr>
          <a:cxnSpLocks noChangeShapeType="1"/>
        </xdr:cNvCxnSpPr>
      </xdr:nvCxnSpPr>
      <xdr:spPr bwMode="auto">
        <a:xfrm>
          <a:off x="0" y="7484745"/>
          <a:ext cx="604557" cy="39243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45</xdr:row>
      <xdr:rowOff>3138</xdr:rowOff>
    </xdr:from>
    <xdr:to>
      <xdr:col>1</xdr:col>
      <xdr:colOff>4482</xdr:colOff>
      <xdr:row>47</xdr:row>
      <xdr:rowOff>0</xdr:rowOff>
    </xdr:to>
    <xdr:cxnSp macro="">
      <xdr:nvCxnSpPr>
        <xdr:cNvPr id="35" name="AutoShape 6"/>
        <xdr:cNvCxnSpPr>
          <a:cxnSpLocks noChangeShapeType="1"/>
        </xdr:cNvCxnSpPr>
      </xdr:nvCxnSpPr>
      <xdr:spPr bwMode="auto">
        <a:xfrm>
          <a:off x="0" y="868041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xdr:row>
      <xdr:rowOff>8965</xdr:rowOff>
    </xdr:from>
    <xdr:to>
      <xdr:col>1</xdr:col>
      <xdr:colOff>15240</xdr:colOff>
      <xdr:row>4</xdr:row>
      <xdr:rowOff>0</xdr:rowOff>
    </xdr:to>
    <xdr:cxnSp macro="">
      <xdr:nvCxnSpPr>
        <xdr:cNvPr id="36" name="AutoShape 6"/>
        <xdr:cNvCxnSpPr>
          <a:cxnSpLocks noChangeShapeType="1"/>
        </xdr:cNvCxnSpPr>
      </xdr:nvCxnSpPr>
      <xdr:spPr bwMode="auto">
        <a:xfrm>
          <a:off x="0" y="294715"/>
          <a:ext cx="615315" cy="39108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12</xdr:row>
      <xdr:rowOff>3138</xdr:rowOff>
    </xdr:from>
    <xdr:to>
      <xdr:col>1</xdr:col>
      <xdr:colOff>4482</xdr:colOff>
      <xdr:row>14</xdr:row>
      <xdr:rowOff>0</xdr:rowOff>
    </xdr:to>
    <xdr:cxnSp macro="">
      <xdr:nvCxnSpPr>
        <xdr:cNvPr id="37" name="AutoShape 6"/>
        <xdr:cNvCxnSpPr>
          <a:cxnSpLocks noChangeShapeType="1"/>
        </xdr:cNvCxnSpPr>
      </xdr:nvCxnSpPr>
      <xdr:spPr bwMode="auto">
        <a:xfrm>
          <a:off x="0" y="216531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7620</xdr:rowOff>
    </xdr:from>
    <xdr:to>
      <xdr:col>1</xdr:col>
      <xdr:colOff>4482</xdr:colOff>
      <xdr:row>20</xdr:row>
      <xdr:rowOff>0</xdr:rowOff>
    </xdr:to>
    <xdr:cxnSp macro="">
      <xdr:nvCxnSpPr>
        <xdr:cNvPr id="38" name="AutoShape 6"/>
        <xdr:cNvCxnSpPr>
          <a:cxnSpLocks noChangeShapeType="1"/>
        </xdr:cNvCxnSpPr>
      </xdr:nvCxnSpPr>
      <xdr:spPr bwMode="auto">
        <a:xfrm>
          <a:off x="0" y="3369945"/>
          <a:ext cx="604557" cy="39243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27</xdr:row>
      <xdr:rowOff>3138</xdr:rowOff>
    </xdr:from>
    <xdr:to>
      <xdr:col>1</xdr:col>
      <xdr:colOff>4482</xdr:colOff>
      <xdr:row>29</xdr:row>
      <xdr:rowOff>0</xdr:rowOff>
    </xdr:to>
    <xdr:cxnSp macro="">
      <xdr:nvCxnSpPr>
        <xdr:cNvPr id="39" name="AutoShape 6"/>
        <xdr:cNvCxnSpPr>
          <a:cxnSpLocks noChangeShapeType="1"/>
        </xdr:cNvCxnSpPr>
      </xdr:nvCxnSpPr>
      <xdr:spPr bwMode="auto">
        <a:xfrm>
          <a:off x="0" y="507996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33</xdr:row>
      <xdr:rowOff>7619</xdr:rowOff>
    </xdr:from>
    <xdr:to>
      <xdr:col>1</xdr:col>
      <xdr:colOff>4482</xdr:colOff>
      <xdr:row>35</xdr:row>
      <xdr:rowOff>0</xdr:rowOff>
    </xdr:to>
    <xdr:cxnSp macro="">
      <xdr:nvCxnSpPr>
        <xdr:cNvPr id="40" name="AutoShape 6"/>
        <xdr:cNvCxnSpPr>
          <a:cxnSpLocks noChangeShapeType="1"/>
        </xdr:cNvCxnSpPr>
      </xdr:nvCxnSpPr>
      <xdr:spPr bwMode="auto">
        <a:xfrm>
          <a:off x="0" y="6284594"/>
          <a:ext cx="604557" cy="392431"/>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39</xdr:row>
      <xdr:rowOff>7620</xdr:rowOff>
    </xdr:from>
    <xdr:to>
      <xdr:col>1</xdr:col>
      <xdr:colOff>4482</xdr:colOff>
      <xdr:row>41</xdr:row>
      <xdr:rowOff>0</xdr:rowOff>
    </xdr:to>
    <xdr:cxnSp macro="">
      <xdr:nvCxnSpPr>
        <xdr:cNvPr id="41" name="AutoShape 6"/>
        <xdr:cNvCxnSpPr>
          <a:cxnSpLocks noChangeShapeType="1"/>
        </xdr:cNvCxnSpPr>
      </xdr:nvCxnSpPr>
      <xdr:spPr bwMode="auto">
        <a:xfrm>
          <a:off x="0" y="7484745"/>
          <a:ext cx="604557" cy="39243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45</xdr:row>
      <xdr:rowOff>3138</xdr:rowOff>
    </xdr:from>
    <xdr:to>
      <xdr:col>1</xdr:col>
      <xdr:colOff>4482</xdr:colOff>
      <xdr:row>47</xdr:row>
      <xdr:rowOff>0</xdr:rowOff>
    </xdr:to>
    <xdr:cxnSp macro="">
      <xdr:nvCxnSpPr>
        <xdr:cNvPr id="42" name="AutoShape 6"/>
        <xdr:cNvCxnSpPr>
          <a:cxnSpLocks noChangeShapeType="1"/>
        </xdr:cNvCxnSpPr>
      </xdr:nvCxnSpPr>
      <xdr:spPr bwMode="auto">
        <a:xfrm>
          <a:off x="0" y="8680413"/>
          <a:ext cx="604557" cy="39691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xdr:row>
      <xdr:rowOff>8965</xdr:rowOff>
    </xdr:from>
    <xdr:to>
      <xdr:col>1</xdr:col>
      <xdr:colOff>15240</xdr:colOff>
      <xdr:row>4</xdr:row>
      <xdr:rowOff>0</xdr:rowOff>
    </xdr:to>
    <xdr:cxnSp macro="">
      <xdr:nvCxnSpPr>
        <xdr:cNvPr id="43" name="AutoShape 6"/>
        <xdr:cNvCxnSpPr>
          <a:cxnSpLocks noChangeShapeType="1"/>
        </xdr:cNvCxnSpPr>
      </xdr:nvCxnSpPr>
      <xdr:spPr bwMode="auto">
        <a:xfrm>
          <a:off x="0" y="294715"/>
          <a:ext cx="615315" cy="39108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2251</xdr:colOff>
      <xdr:row>17</xdr:row>
      <xdr:rowOff>2253</xdr:rowOff>
    </xdr:from>
    <xdr:to>
      <xdr:col>1</xdr:col>
      <xdr:colOff>6061</xdr:colOff>
      <xdr:row>18</xdr:row>
      <xdr:rowOff>264104</xdr:rowOff>
    </xdr:to>
    <xdr:sp macro="" textlink="">
      <xdr:nvSpPr>
        <xdr:cNvPr id="3" name="Line 14"/>
        <xdr:cNvSpPr>
          <a:spLocks noChangeShapeType="1"/>
        </xdr:cNvSpPr>
      </xdr:nvSpPr>
      <xdr:spPr bwMode="auto">
        <a:xfrm>
          <a:off x="2251" y="2807798"/>
          <a:ext cx="947651" cy="44369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xdr:row>
      <xdr:rowOff>6583</xdr:rowOff>
    </xdr:from>
    <xdr:to>
      <xdr:col>1</xdr:col>
      <xdr:colOff>3810</xdr:colOff>
      <xdr:row>41</xdr:row>
      <xdr:rowOff>2</xdr:rowOff>
    </xdr:to>
    <xdr:sp macro="" textlink="">
      <xdr:nvSpPr>
        <xdr:cNvPr id="16" name="Line 14"/>
        <xdr:cNvSpPr>
          <a:spLocks noChangeShapeType="1"/>
        </xdr:cNvSpPr>
      </xdr:nvSpPr>
      <xdr:spPr bwMode="auto">
        <a:xfrm>
          <a:off x="0" y="6985810"/>
          <a:ext cx="947651" cy="44369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xdr:row>
      <xdr:rowOff>6583</xdr:rowOff>
    </xdr:from>
    <xdr:to>
      <xdr:col>1</xdr:col>
      <xdr:colOff>3810</xdr:colOff>
      <xdr:row>7</xdr:row>
      <xdr:rowOff>259775</xdr:rowOff>
    </xdr:to>
    <xdr:sp macro="" textlink="">
      <xdr:nvSpPr>
        <xdr:cNvPr id="18" name="Line 14"/>
        <xdr:cNvSpPr>
          <a:spLocks noChangeShapeType="1"/>
        </xdr:cNvSpPr>
      </xdr:nvSpPr>
      <xdr:spPr bwMode="auto">
        <a:xfrm>
          <a:off x="0" y="716628"/>
          <a:ext cx="947651" cy="44369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2253</xdr:rowOff>
    </xdr:from>
    <xdr:to>
      <xdr:col>1</xdr:col>
      <xdr:colOff>3810</xdr:colOff>
      <xdr:row>30</xdr:row>
      <xdr:rowOff>334</xdr:rowOff>
    </xdr:to>
    <xdr:sp macro="" textlink="">
      <xdr:nvSpPr>
        <xdr:cNvPr id="19" name="Line 14"/>
        <xdr:cNvSpPr>
          <a:spLocks noChangeShapeType="1"/>
        </xdr:cNvSpPr>
      </xdr:nvSpPr>
      <xdr:spPr bwMode="auto">
        <a:xfrm>
          <a:off x="0" y="4918618"/>
          <a:ext cx="948983" cy="44502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4482</xdr:colOff>
      <xdr:row>4</xdr:row>
      <xdr:rowOff>5826</xdr:rowOff>
    </xdr:from>
    <xdr:to>
      <xdr:col>3</xdr:col>
      <xdr:colOff>329711</xdr:colOff>
      <xdr:row>5</xdr:row>
      <xdr:rowOff>14791</xdr:rowOff>
    </xdr:to>
    <xdr:sp macro="" textlink="">
      <xdr:nvSpPr>
        <xdr:cNvPr id="133" name="テキスト ボックス 132"/>
        <xdr:cNvSpPr txBox="1"/>
      </xdr:nvSpPr>
      <xdr:spPr>
        <a:xfrm>
          <a:off x="205973" y="866740"/>
          <a:ext cx="852767" cy="18481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nchorCtr="0"/>
        <a:lstStyle/>
        <a:p>
          <a:r>
            <a:rPr kumimoji="1" lang="ja-JP" altLang="en-US" sz="1000">
              <a:latin typeface="ＭＳ 明朝" panose="02020609040205080304" pitchFamily="17" charset="-128"/>
              <a:ea typeface="ＭＳ 明朝" panose="02020609040205080304" pitchFamily="17" charset="-128"/>
            </a:rPr>
            <a:t>図書館本館</a:t>
          </a:r>
        </a:p>
      </xdr:txBody>
    </xdr:sp>
    <xdr:clientData/>
  </xdr:twoCellAnchor>
  <xdr:twoCellAnchor>
    <xdr:from>
      <xdr:col>0</xdr:col>
      <xdr:colOff>336176</xdr:colOff>
      <xdr:row>16</xdr:row>
      <xdr:rowOff>80683</xdr:rowOff>
    </xdr:from>
    <xdr:to>
      <xdr:col>3</xdr:col>
      <xdr:colOff>255494</xdr:colOff>
      <xdr:row>17</xdr:row>
      <xdr:rowOff>89648</xdr:rowOff>
    </xdr:to>
    <xdr:sp macro="" textlink="">
      <xdr:nvSpPr>
        <xdr:cNvPr id="134" name="テキスト ボックス 133"/>
        <xdr:cNvSpPr txBox="1"/>
      </xdr:nvSpPr>
      <xdr:spPr>
        <a:xfrm>
          <a:off x="336176" y="2599765"/>
          <a:ext cx="793377" cy="18377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nchorCtr="0"/>
        <a:lstStyle/>
        <a:p>
          <a:pPr algn="ctr"/>
          <a:r>
            <a:rPr kumimoji="1" lang="ja-JP" altLang="en-US" sz="1000">
              <a:latin typeface="ＭＳ 明朝" panose="02020609040205080304" pitchFamily="17" charset="-128"/>
              <a:ea typeface="ＭＳ 明朝" panose="02020609040205080304" pitchFamily="17" charset="-128"/>
            </a:rPr>
            <a:t>地域館</a:t>
          </a:r>
        </a:p>
      </xdr:txBody>
    </xdr:sp>
    <xdr:clientData/>
  </xdr:twoCellAnchor>
  <xdr:twoCellAnchor>
    <xdr:from>
      <xdr:col>1</xdr:col>
      <xdr:colOff>12976</xdr:colOff>
      <xdr:row>27</xdr:row>
      <xdr:rowOff>23072</xdr:rowOff>
    </xdr:from>
    <xdr:to>
      <xdr:col>3</xdr:col>
      <xdr:colOff>268470</xdr:colOff>
      <xdr:row>28</xdr:row>
      <xdr:rowOff>32486</xdr:rowOff>
    </xdr:to>
    <xdr:sp macro="" textlink="">
      <xdr:nvSpPr>
        <xdr:cNvPr id="135" name="テキスト ボックス 134"/>
        <xdr:cNvSpPr txBox="1"/>
      </xdr:nvSpPr>
      <xdr:spPr>
        <a:xfrm>
          <a:off x="349860" y="4935967"/>
          <a:ext cx="792905" cy="18587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nchorCtr="0"/>
        <a:lstStyle/>
        <a:p>
          <a:pPr algn="ctr"/>
          <a:r>
            <a:rPr kumimoji="1" lang="ja-JP" altLang="en-US" sz="1000">
              <a:latin typeface="ＭＳ 明朝" panose="02020609040205080304" pitchFamily="17" charset="-128"/>
              <a:ea typeface="ＭＳ 明朝" panose="02020609040205080304" pitchFamily="17" charset="-128"/>
            </a:rPr>
            <a:t>分館</a:t>
          </a:r>
        </a:p>
      </xdr:txBody>
    </xdr:sp>
    <xdr:clientData/>
  </xdr:twoCellAnchor>
  <xdr:twoCellAnchor>
    <xdr:from>
      <xdr:col>2</xdr:col>
      <xdr:colOff>46459</xdr:colOff>
      <xdr:row>6</xdr:row>
      <xdr:rowOff>105249</xdr:rowOff>
    </xdr:from>
    <xdr:to>
      <xdr:col>2</xdr:col>
      <xdr:colOff>245558</xdr:colOff>
      <xdr:row>6</xdr:row>
      <xdr:rowOff>105249</xdr:rowOff>
    </xdr:to>
    <xdr:sp macro="" textlink="">
      <xdr:nvSpPr>
        <xdr:cNvPr id="2" name="Line 1"/>
        <xdr:cNvSpPr>
          <a:spLocks noChangeShapeType="1"/>
        </xdr:cNvSpPr>
      </xdr:nvSpPr>
      <xdr:spPr bwMode="auto">
        <a:xfrm flipV="1">
          <a:off x="652048" y="1312417"/>
          <a:ext cx="19909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135504</xdr:colOff>
      <xdr:row>6</xdr:row>
      <xdr:rowOff>113738</xdr:rowOff>
    </xdr:from>
    <xdr:to>
      <xdr:col>5</xdr:col>
      <xdr:colOff>144985</xdr:colOff>
      <xdr:row>38</xdr:row>
      <xdr:rowOff>172917</xdr:rowOff>
    </xdr:to>
    <xdr:sp macro="" textlink="">
      <xdr:nvSpPr>
        <xdr:cNvPr id="4" name="Line 3"/>
        <xdr:cNvSpPr>
          <a:spLocks noChangeShapeType="1"/>
        </xdr:cNvSpPr>
      </xdr:nvSpPr>
      <xdr:spPr bwMode="auto">
        <a:xfrm>
          <a:off x="1547209" y="1320906"/>
          <a:ext cx="9481" cy="5706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142435</xdr:colOff>
      <xdr:row>27</xdr:row>
      <xdr:rowOff>112143</xdr:rowOff>
    </xdr:from>
    <xdr:to>
      <xdr:col>6</xdr:col>
      <xdr:colOff>200895</xdr:colOff>
      <xdr:row>27</xdr:row>
      <xdr:rowOff>112143</xdr:rowOff>
    </xdr:to>
    <xdr:sp macro="" textlink="">
      <xdr:nvSpPr>
        <xdr:cNvPr id="9" name="Line 9"/>
        <xdr:cNvSpPr>
          <a:spLocks noChangeShapeType="1"/>
        </xdr:cNvSpPr>
      </xdr:nvSpPr>
      <xdr:spPr bwMode="auto">
        <a:xfrm>
          <a:off x="1554140" y="5025038"/>
          <a:ext cx="30310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127491</xdr:colOff>
      <xdr:row>21</xdr:row>
      <xdr:rowOff>111066</xdr:rowOff>
    </xdr:from>
    <xdr:to>
      <xdr:col>6</xdr:col>
      <xdr:colOff>208915</xdr:colOff>
      <xdr:row>21</xdr:row>
      <xdr:rowOff>111066</xdr:rowOff>
    </xdr:to>
    <xdr:sp macro="" textlink="">
      <xdr:nvSpPr>
        <xdr:cNvPr id="22" name="Line 22"/>
        <xdr:cNvSpPr>
          <a:spLocks noChangeShapeType="1"/>
        </xdr:cNvSpPr>
      </xdr:nvSpPr>
      <xdr:spPr bwMode="auto">
        <a:xfrm>
          <a:off x="1774258" y="3726333"/>
          <a:ext cx="814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140975</xdr:colOff>
      <xdr:row>38</xdr:row>
      <xdr:rowOff>173754</xdr:rowOff>
    </xdr:from>
    <xdr:to>
      <xdr:col>6</xdr:col>
      <xdr:colOff>118011</xdr:colOff>
      <xdr:row>38</xdr:row>
      <xdr:rowOff>173754</xdr:rowOff>
    </xdr:to>
    <xdr:sp macro="" textlink="">
      <xdr:nvSpPr>
        <xdr:cNvPr id="29" name="Line 38"/>
        <xdr:cNvSpPr>
          <a:spLocks noChangeShapeType="1"/>
        </xdr:cNvSpPr>
      </xdr:nvSpPr>
      <xdr:spPr bwMode="auto">
        <a:xfrm>
          <a:off x="1543055" y="6810774"/>
          <a:ext cx="22087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122766</xdr:colOff>
      <xdr:row>21</xdr:row>
      <xdr:rowOff>113855</xdr:rowOff>
    </xdr:from>
    <xdr:to>
      <xdr:col>6</xdr:col>
      <xdr:colOff>124146</xdr:colOff>
      <xdr:row>36</xdr:row>
      <xdr:rowOff>102108</xdr:rowOff>
    </xdr:to>
    <xdr:sp macro="" textlink="">
      <xdr:nvSpPr>
        <xdr:cNvPr id="31" name="Line 40"/>
        <xdr:cNvSpPr>
          <a:spLocks noChangeShapeType="1"/>
        </xdr:cNvSpPr>
      </xdr:nvSpPr>
      <xdr:spPr bwMode="auto">
        <a:xfrm>
          <a:off x="1779113" y="3967971"/>
          <a:ext cx="1380" cy="2635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123397</xdr:colOff>
      <xdr:row>38</xdr:row>
      <xdr:rowOff>81968</xdr:rowOff>
    </xdr:from>
    <xdr:to>
      <xdr:col>6</xdr:col>
      <xdr:colOff>204821</xdr:colOff>
      <xdr:row>38</xdr:row>
      <xdr:rowOff>81968</xdr:rowOff>
    </xdr:to>
    <xdr:sp macro="" textlink="">
      <xdr:nvSpPr>
        <xdr:cNvPr id="33" name="Line 15"/>
        <xdr:cNvSpPr>
          <a:spLocks noChangeShapeType="1"/>
        </xdr:cNvSpPr>
      </xdr:nvSpPr>
      <xdr:spPr bwMode="auto">
        <a:xfrm>
          <a:off x="1772583" y="6667825"/>
          <a:ext cx="814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123031</xdr:colOff>
      <xdr:row>39</xdr:row>
      <xdr:rowOff>96030</xdr:rowOff>
    </xdr:from>
    <xdr:to>
      <xdr:col>6</xdr:col>
      <xdr:colOff>204455</xdr:colOff>
      <xdr:row>39</xdr:row>
      <xdr:rowOff>96030</xdr:rowOff>
    </xdr:to>
    <xdr:sp macro="" textlink="">
      <xdr:nvSpPr>
        <xdr:cNvPr id="34" name="Line 15"/>
        <xdr:cNvSpPr>
          <a:spLocks noChangeShapeType="1"/>
        </xdr:cNvSpPr>
      </xdr:nvSpPr>
      <xdr:spPr bwMode="auto">
        <a:xfrm>
          <a:off x="1769798" y="6835497"/>
          <a:ext cx="814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121416</xdr:colOff>
      <xdr:row>38</xdr:row>
      <xdr:rowOff>78777</xdr:rowOff>
    </xdr:from>
    <xdr:to>
      <xdr:col>6</xdr:col>
      <xdr:colOff>121416</xdr:colOff>
      <xdr:row>39</xdr:row>
      <xdr:rowOff>99732</xdr:rowOff>
    </xdr:to>
    <xdr:sp macro="" textlink="">
      <xdr:nvSpPr>
        <xdr:cNvPr id="35" name="Line 37"/>
        <xdr:cNvSpPr>
          <a:spLocks noChangeShapeType="1"/>
        </xdr:cNvSpPr>
      </xdr:nvSpPr>
      <xdr:spPr bwMode="auto">
        <a:xfrm>
          <a:off x="1770602" y="6664634"/>
          <a:ext cx="0" cy="19512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106680</xdr:colOff>
      <xdr:row>5</xdr:row>
      <xdr:rowOff>45720</xdr:rowOff>
    </xdr:from>
    <xdr:to>
      <xdr:col>6</xdr:col>
      <xdr:colOff>119604</xdr:colOff>
      <xdr:row>11</xdr:row>
      <xdr:rowOff>88536</xdr:rowOff>
    </xdr:to>
    <xdr:sp macro="" textlink="">
      <xdr:nvSpPr>
        <xdr:cNvPr id="37" name="Line 27"/>
        <xdr:cNvSpPr>
          <a:spLocks noChangeShapeType="1"/>
        </xdr:cNvSpPr>
      </xdr:nvSpPr>
      <xdr:spPr bwMode="auto">
        <a:xfrm>
          <a:off x="1752600" y="1074420"/>
          <a:ext cx="12924" cy="109437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175719</xdr:colOff>
      <xdr:row>6</xdr:row>
      <xdr:rowOff>107308</xdr:rowOff>
    </xdr:from>
    <xdr:to>
      <xdr:col>6</xdr:col>
      <xdr:colOff>98267</xdr:colOff>
      <xdr:row>6</xdr:row>
      <xdr:rowOff>107308</xdr:rowOff>
    </xdr:to>
    <xdr:sp macro="" textlink="">
      <xdr:nvSpPr>
        <xdr:cNvPr id="87" name="Line 2"/>
        <xdr:cNvSpPr>
          <a:spLocks noChangeShapeType="1"/>
        </xdr:cNvSpPr>
      </xdr:nvSpPr>
      <xdr:spPr bwMode="auto">
        <a:xfrm flipV="1">
          <a:off x="1307833" y="1309091"/>
          <a:ext cx="43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116952</xdr:colOff>
      <xdr:row>9</xdr:row>
      <xdr:rowOff>87673</xdr:rowOff>
    </xdr:from>
    <xdr:to>
      <xdr:col>6</xdr:col>
      <xdr:colOff>206952</xdr:colOff>
      <xdr:row>9</xdr:row>
      <xdr:rowOff>87673</xdr:rowOff>
    </xdr:to>
    <xdr:sp macro="" textlink="">
      <xdr:nvSpPr>
        <xdr:cNvPr id="130" name="Line 28"/>
        <xdr:cNvSpPr>
          <a:spLocks noChangeShapeType="1"/>
        </xdr:cNvSpPr>
      </xdr:nvSpPr>
      <xdr:spPr bwMode="auto">
        <a:xfrm>
          <a:off x="1773299" y="1824231"/>
          <a:ext cx="90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114362</xdr:colOff>
      <xdr:row>11</xdr:row>
      <xdr:rowOff>93841</xdr:rowOff>
    </xdr:from>
    <xdr:to>
      <xdr:col>6</xdr:col>
      <xdr:colOff>204362</xdr:colOff>
      <xdr:row>11</xdr:row>
      <xdr:rowOff>93841</xdr:rowOff>
    </xdr:to>
    <xdr:sp macro="" textlink="">
      <xdr:nvSpPr>
        <xdr:cNvPr id="131" name="Line 28"/>
        <xdr:cNvSpPr>
          <a:spLocks noChangeShapeType="1"/>
        </xdr:cNvSpPr>
      </xdr:nvSpPr>
      <xdr:spPr bwMode="auto">
        <a:xfrm>
          <a:off x="1770709" y="2183325"/>
          <a:ext cx="90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122767</xdr:colOff>
      <xdr:row>14</xdr:row>
      <xdr:rowOff>97590</xdr:rowOff>
    </xdr:from>
    <xdr:to>
      <xdr:col>6</xdr:col>
      <xdr:colOff>127001</xdr:colOff>
      <xdr:row>19</xdr:row>
      <xdr:rowOff>108075</xdr:rowOff>
    </xdr:to>
    <xdr:sp macro="" textlink="">
      <xdr:nvSpPr>
        <xdr:cNvPr id="27" name="Line 35"/>
        <xdr:cNvSpPr>
          <a:spLocks noChangeShapeType="1"/>
        </xdr:cNvSpPr>
      </xdr:nvSpPr>
      <xdr:spPr bwMode="auto">
        <a:xfrm flipH="1">
          <a:off x="1779114" y="2716464"/>
          <a:ext cx="4234" cy="892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126887</xdr:colOff>
      <xdr:row>14</xdr:row>
      <xdr:rowOff>95419</xdr:rowOff>
    </xdr:from>
    <xdr:to>
      <xdr:col>6</xdr:col>
      <xdr:colOff>208311</xdr:colOff>
      <xdr:row>14</xdr:row>
      <xdr:rowOff>95419</xdr:rowOff>
    </xdr:to>
    <xdr:sp macro="" textlink="">
      <xdr:nvSpPr>
        <xdr:cNvPr id="16" name="Line 16"/>
        <xdr:cNvSpPr>
          <a:spLocks noChangeShapeType="1"/>
        </xdr:cNvSpPr>
      </xdr:nvSpPr>
      <xdr:spPr bwMode="auto">
        <a:xfrm>
          <a:off x="1773654" y="2495719"/>
          <a:ext cx="814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126887</xdr:colOff>
      <xdr:row>15</xdr:row>
      <xdr:rowOff>96252</xdr:rowOff>
    </xdr:from>
    <xdr:to>
      <xdr:col>7</xdr:col>
      <xdr:colOff>6126</xdr:colOff>
      <xdr:row>15</xdr:row>
      <xdr:rowOff>96252</xdr:rowOff>
    </xdr:to>
    <xdr:sp macro="" textlink="">
      <xdr:nvSpPr>
        <xdr:cNvPr id="17" name="Line 17"/>
        <xdr:cNvSpPr>
          <a:spLocks noChangeShapeType="1"/>
        </xdr:cNvSpPr>
      </xdr:nvSpPr>
      <xdr:spPr bwMode="auto">
        <a:xfrm>
          <a:off x="1773654" y="2670119"/>
          <a:ext cx="9090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132135</xdr:colOff>
      <xdr:row>16</xdr:row>
      <xdr:rowOff>96022</xdr:rowOff>
    </xdr:from>
    <xdr:to>
      <xdr:col>6</xdr:col>
      <xdr:colOff>204079</xdr:colOff>
      <xdr:row>16</xdr:row>
      <xdr:rowOff>96022</xdr:rowOff>
    </xdr:to>
    <xdr:sp macro="" textlink="">
      <xdr:nvSpPr>
        <xdr:cNvPr id="23" name="Line 23"/>
        <xdr:cNvSpPr>
          <a:spLocks noChangeShapeType="1"/>
        </xdr:cNvSpPr>
      </xdr:nvSpPr>
      <xdr:spPr bwMode="auto">
        <a:xfrm>
          <a:off x="1778902" y="2843455"/>
          <a:ext cx="7194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132135</xdr:colOff>
      <xdr:row>17</xdr:row>
      <xdr:rowOff>89977</xdr:rowOff>
    </xdr:from>
    <xdr:to>
      <xdr:col>6</xdr:col>
      <xdr:colOff>204079</xdr:colOff>
      <xdr:row>17</xdr:row>
      <xdr:rowOff>89977</xdr:rowOff>
    </xdr:to>
    <xdr:sp macro="" textlink="">
      <xdr:nvSpPr>
        <xdr:cNvPr id="24" name="Line 24"/>
        <xdr:cNvSpPr>
          <a:spLocks noChangeShapeType="1"/>
        </xdr:cNvSpPr>
      </xdr:nvSpPr>
      <xdr:spPr bwMode="auto">
        <a:xfrm>
          <a:off x="1778902" y="3010977"/>
          <a:ext cx="7194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126887</xdr:colOff>
      <xdr:row>18</xdr:row>
      <xdr:rowOff>100861</xdr:rowOff>
    </xdr:from>
    <xdr:to>
      <xdr:col>6</xdr:col>
      <xdr:colOff>208311</xdr:colOff>
      <xdr:row>18</xdr:row>
      <xdr:rowOff>100861</xdr:rowOff>
    </xdr:to>
    <xdr:sp macro="" textlink="">
      <xdr:nvSpPr>
        <xdr:cNvPr id="25" name="Line 25"/>
        <xdr:cNvSpPr>
          <a:spLocks noChangeShapeType="1"/>
        </xdr:cNvSpPr>
      </xdr:nvSpPr>
      <xdr:spPr bwMode="auto">
        <a:xfrm>
          <a:off x="1773654" y="3195428"/>
          <a:ext cx="814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126887</xdr:colOff>
      <xdr:row>19</xdr:row>
      <xdr:rowOff>105913</xdr:rowOff>
    </xdr:from>
    <xdr:to>
      <xdr:col>6</xdr:col>
      <xdr:colOff>208311</xdr:colOff>
      <xdr:row>19</xdr:row>
      <xdr:rowOff>105913</xdr:rowOff>
    </xdr:to>
    <xdr:sp macro="" textlink="">
      <xdr:nvSpPr>
        <xdr:cNvPr id="26" name="Line 26"/>
        <xdr:cNvSpPr>
          <a:spLocks noChangeShapeType="1"/>
        </xdr:cNvSpPr>
      </xdr:nvSpPr>
      <xdr:spPr bwMode="auto">
        <a:xfrm>
          <a:off x="1773654" y="3374046"/>
          <a:ext cx="814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141533</xdr:colOff>
      <xdr:row>16</xdr:row>
      <xdr:rowOff>172633</xdr:rowOff>
    </xdr:from>
    <xdr:to>
      <xdr:col>6</xdr:col>
      <xdr:colOff>123148</xdr:colOff>
      <xdr:row>16</xdr:row>
      <xdr:rowOff>173091</xdr:rowOff>
    </xdr:to>
    <xdr:sp macro="" textlink="">
      <xdr:nvSpPr>
        <xdr:cNvPr id="132" name="Line 26"/>
        <xdr:cNvSpPr>
          <a:spLocks noChangeShapeType="1"/>
        </xdr:cNvSpPr>
      </xdr:nvSpPr>
      <xdr:spPr bwMode="auto">
        <a:xfrm flipH="1">
          <a:off x="1542766" y="2920066"/>
          <a:ext cx="227149" cy="45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128629</xdr:colOff>
      <xdr:row>22</xdr:row>
      <xdr:rowOff>112978</xdr:rowOff>
    </xdr:from>
    <xdr:to>
      <xdr:col>6</xdr:col>
      <xdr:colOff>210432</xdr:colOff>
      <xdr:row>22</xdr:row>
      <xdr:rowOff>112978</xdr:rowOff>
    </xdr:to>
    <xdr:sp macro="" textlink="">
      <xdr:nvSpPr>
        <xdr:cNvPr id="138" name="Line 22"/>
        <xdr:cNvSpPr>
          <a:spLocks noChangeShapeType="1"/>
        </xdr:cNvSpPr>
      </xdr:nvSpPr>
      <xdr:spPr bwMode="auto">
        <a:xfrm>
          <a:off x="1775396" y="3901811"/>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128790</xdr:colOff>
      <xdr:row>23</xdr:row>
      <xdr:rowOff>106084</xdr:rowOff>
    </xdr:from>
    <xdr:to>
      <xdr:col>6</xdr:col>
      <xdr:colOff>209988</xdr:colOff>
      <xdr:row>23</xdr:row>
      <xdr:rowOff>106084</xdr:rowOff>
    </xdr:to>
    <xdr:sp macro="" textlink="">
      <xdr:nvSpPr>
        <xdr:cNvPr id="139" name="Line 22"/>
        <xdr:cNvSpPr>
          <a:spLocks noChangeShapeType="1"/>
        </xdr:cNvSpPr>
      </xdr:nvSpPr>
      <xdr:spPr bwMode="auto">
        <a:xfrm>
          <a:off x="1775557" y="4068484"/>
          <a:ext cx="8119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126927</xdr:colOff>
      <xdr:row>24</xdr:row>
      <xdr:rowOff>99008</xdr:rowOff>
    </xdr:from>
    <xdr:to>
      <xdr:col>6</xdr:col>
      <xdr:colOff>208730</xdr:colOff>
      <xdr:row>24</xdr:row>
      <xdr:rowOff>99008</xdr:rowOff>
    </xdr:to>
    <xdr:sp macro="" textlink="">
      <xdr:nvSpPr>
        <xdr:cNvPr id="140" name="Line 22"/>
        <xdr:cNvSpPr>
          <a:spLocks noChangeShapeType="1"/>
        </xdr:cNvSpPr>
      </xdr:nvSpPr>
      <xdr:spPr bwMode="auto">
        <a:xfrm>
          <a:off x="1773694" y="4234975"/>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126927</xdr:colOff>
      <xdr:row>26</xdr:row>
      <xdr:rowOff>108053</xdr:rowOff>
    </xdr:from>
    <xdr:to>
      <xdr:col>6</xdr:col>
      <xdr:colOff>208730</xdr:colOff>
      <xdr:row>26</xdr:row>
      <xdr:rowOff>108053</xdr:rowOff>
    </xdr:to>
    <xdr:sp macro="" textlink="">
      <xdr:nvSpPr>
        <xdr:cNvPr id="142" name="Line 22"/>
        <xdr:cNvSpPr>
          <a:spLocks noChangeShapeType="1"/>
        </xdr:cNvSpPr>
      </xdr:nvSpPr>
      <xdr:spPr bwMode="auto">
        <a:xfrm>
          <a:off x="1773694" y="4591153"/>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128790</xdr:colOff>
      <xdr:row>28</xdr:row>
      <xdr:rowOff>108258</xdr:rowOff>
    </xdr:from>
    <xdr:to>
      <xdr:col>6</xdr:col>
      <xdr:colOff>209988</xdr:colOff>
      <xdr:row>28</xdr:row>
      <xdr:rowOff>108258</xdr:rowOff>
    </xdr:to>
    <xdr:sp macro="" textlink="">
      <xdr:nvSpPr>
        <xdr:cNvPr id="143" name="Line 22"/>
        <xdr:cNvSpPr>
          <a:spLocks noChangeShapeType="1"/>
        </xdr:cNvSpPr>
      </xdr:nvSpPr>
      <xdr:spPr bwMode="auto">
        <a:xfrm>
          <a:off x="1775557" y="4938491"/>
          <a:ext cx="8119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128790</xdr:colOff>
      <xdr:row>29</xdr:row>
      <xdr:rowOff>104603</xdr:rowOff>
    </xdr:from>
    <xdr:to>
      <xdr:col>6</xdr:col>
      <xdr:colOff>209988</xdr:colOff>
      <xdr:row>29</xdr:row>
      <xdr:rowOff>104603</xdr:rowOff>
    </xdr:to>
    <xdr:sp macro="" textlink="">
      <xdr:nvSpPr>
        <xdr:cNvPr id="144" name="Line 22"/>
        <xdr:cNvSpPr>
          <a:spLocks noChangeShapeType="1"/>
        </xdr:cNvSpPr>
      </xdr:nvSpPr>
      <xdr:spPr bwMode="auto">
        <a:xfrm>
          <a:off x="1775557" y="5108403"/>
          <a:ext cx="8119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122694</xdr:colOff>
      <xdr:row>30</xdr:row>
      <xdr:rowOff>105996</xdr:rowOff>
    </xdr:from>
    <xdr:to>
      <xdr:col>6</xdr:col>
      <xdr:colOff>204497</xdr:colOff>
      <xdr:row>30</xdr:row>
      <xdr:rowOff>105996</xdr:rowOff>
    </xdr:to>
    <xdr:sp macro="" textlink="">
      <xdr:nvSpPr>
        <xdr:cNvPr id="145" name="Line 22"/>
        <xdr:cNvSpPr>
          <a:spLocks noChangeShapeType="1"/>
        </xdr:cNvSpPr>
      </xdr:nvSpPr>
      <xdr:spPr bwMode="auto">
        <a:xfrm>
          <a:off x="1769461" y="5283363"/>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125742</xdr:colOff>
      <xdr:row>31</xdr:row>
      <xdr:rowOff>96105</xdr:rowOff>
    </xdr:from>
    <xdr:to>
      <xdr:col>6</xdr:col>
      <xdr:colOff>207545</xdr:colOff>
      <xdr:row>31</xdr:row>
      <xdr:rowOff>96105</xdr:rowOff>
    </xdr:to>
    <xdr:sp macro="" textlink="">
      <xdr:nvSpPr>
        <xdr:cNvPr id="146" name="Line 22"/>
        <xdr:cNvSpPr>
          <a:spLocks noChangeShapeType="1"/>
        </xdr:cNvSpPr>
      </xdr:nvSpPr>
      <xdr:spPr bwMode="auto">
        <a:xfrm>
          <a:off x="1772509" y="5447038"/>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125742</xdr:colOff>
      <xdr:row>32</xdr:row>
      <xdr:rowOff>96482</xdr:rowOff>
    </xdr:from>
    <xdr:to>
      <xdr:col>6</xdr:col>
      <xdr:colOff>207545</xdr:colOff>
      <xdr:row>32</xdr:row>
      <xdr:rowOff>96482</xdr:rowOff>
    </xdr:to>
    <xdr:sp macro="" textlink="">
      <xdr:nvSpPr>
        <xdr:cNvPr id="147" name="Line 22"/>
        <xdr:cNvSpPr>
          <a:spLocks noChangeShapeType="1"/>
        </xdr:cNvSpPr>
      </xdr:nvSpPr>
      <xdr:spPr bwMode="auto">
        <a:xfrm>
          <a:off x="1772509" y="5620982"/>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126927</xdr:colOff>
      <xdr:row>33</xdr:row>
      <xdr:rowOff>93641</xdr:rowOff>
    </xdr:from>
    <xdr:to>
      <xdr:col>6</xdr:col>
      <xdr:colOff>208730</xdr:colOff>
      <xdr:row>33</xdr:row>
      <xdr:rowOff>93641</xdr:rowOff>
    </xdr:to>
    <xdr:sp macro="" textlink="">
      <xdr:nvSpPr>
        <xdr:cNvPr id="148" name="Line 22"/>
        <xdr:cNvSpPr>
          <a:spLocks noChangeShapeType="1"/>
        </xdr:cNvSpPr>
      </xdr:nvSpPr>
      <xdr:spPr bwMode="auto">
        <a:xfrm>
          <a:off x="1773694" y="5791708"/>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125742</xdr:colOff>
      <xdr:row>34</xdr:row>
      <xdr:rowOff>96049</xdr:rowOff>
    </xdr:from>
    <xdr:to>
      <xdr:col>6</xdr:col>
      <xdr:colOff>207545</xdr:colOff>
      <xdr:row>34</xdr:row>
      <xdr:rowOff>96049</xdr:rowOff>
    </xdr:to>
    <xdr:sp macro="" textlink="">
      <xdr:nvSpPr>
        <xdr:cNvPr id="149" name="Line 22"/>
        <xdr:cNvSpPr>
          <a:spLocks noChangeShapeType="1"/>
        </xdr:cNvSpPr>
      </xdr:nvSpPr>
      <xdr:spPr bwMode="auto">
        <a:xfrm>
          <a:off x="1772509" y="5967682"/>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125742</xdr:colOff>
      <xdr:row>35</xdr:row>
      <xdr:rowOff>94222</xdr:rowOff>
    </xdr:from>
    <xdr:to>
      <xdr:col>6</xdr:col>
      <xdr:colOff>207545</xdr:colOff>
      <xdr:row>35</xdr:row>
      <xdr:rowOff>94222</xdr:rowOff>
    </xdr:to>
    <xdr:sp macro="" textlink="">
      <xdr:nvSpPr>
        <xdr:cNvPr id="150" name="Line 22"/>
        <xdr:cNvSpPr>
          <a:spLocks noChangeShapeType="1"/>
        </xdr:cNvSpPr>
      </xdr:nvSpPr>
      <xdr:spPr bwMode="auto">
        <a:xfrm>
          <a:off x="1772509" y="6139422"/>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123879</xdr:colOff>
      <xdr:row>36</xdr:row>
      <xdr:rowOff>99848</xdr:rowOff>
    </xdr:from>
    <xdr:to>
      <xdr:col>6</xdr:col>
      <xdr:colOff>205682</xdr:colOff>
      <xdr:row>36</xdr:row>
      <xdr:rowOff>99848</xdr:rowOff>
    </xdr:to>
    <xdr:sp macro="" textlink="">
      <xdr:nvSpPr>
        <xdr:cNvPr id="151" name="Line 22"/>
        <xdr:cNvSpPr>
          <a:spLocks noChangeShapeType="1"/>
        </xdr:cNvSpPr>
      </xdr:nvSpPr>
      <xdr:spPr bwMode="auto">
        <a:xfrm>
          <a:off x="1770646" y="6318615"/>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112811</xdr:colOff>
      <xdr:row>7</xdr:row>
      <xdr:rowOff>88091</xdr:rowOff>
    </xdr:from>
    <xdr:to>
      <xdr:col>6</xdr:col>
      <xdr:colOff>202811</xdr:colOff>
      <xdr:row>7</xdr:row>
      <xdr:rowOff>88091</xdr:rowOff>
    </xdr:to>
    <xdr:sp macro="" textlink="">
      <xdr:nvSpPr>
        <xdr:cNvPr id="42" name="Line 28"/>
        <xdr:cNvSpPr>
          <a:spLocks noChangeShapeType="1"/>
        </xdr:cNvSpPr>
      </xdr:nvSpPr>
      <xdr:spPr bwMode="auto">
        <a:xfrm>
          <a:off x="1769158" y="1471723"/>
          <a:ext cx="90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125368</xdr:colOff>
      <xdr:row>25</xdr:row>
      <xdr:rowOff>104134</xdr:rowOff>
    </xdr:from>
    <xdr:to>
      <xdr:col>6</xdr:col>
      <xdr:colOff>207171</xdr:colOff>
      <xdr:row>25</xdr:row>
      <xdr:rowOff>104134</xdr:rowOff>
    </xdr:to>
    <xdr:sp macro="" textlink="">
      <xdr:nvSpPr>
        <xdr:cNvPr id="43" name="Line 22"/>
        <xdr:cNvSpPr>
          <a:spLocks noChangeShapeType="1"/>
        </xdr:cNvSpPr>
      </xdr:nvSpPr>
      <xdr:spPr bwMode="auto">
        <a:xfrm>
          <a:off x="1781715" y="4664102"/>
          <a:ext cx="8180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112811</xdr:colOff>
      <xdr:row>5</xdr:row>
      <xdr:rowOff>49991</xdr:rowOff>
    </xdr:from>
    <xdr:to>
      <xdr:col>6</xdr:col>
      <xdr:colOff>202811</xdr:colOff>
      <xdr:row>5</xdr:row>
      <xdr:rowOff>49991</xdr:rowOff>
    </xdr:to>
    <xdr:sp macro="" textlink="">
      <xdr:nvSpPr>
        <xdr:cNvPr id="44" name="Line 28"/>
        <xdr:cNvSpPr>
          <a:spLocks noChangeShapeType="1"/>
        </xdr:cNvSpPr>
      </xdr:nvSpPr>
      <xdr:spPr bwMode="auto">
        <a:xfrm>
          <a:off x="1758731" y="1078691"/>
          <a:ext cx="90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167640</xdr:colOff>
      <xdr:row>0</xdr:row>
      <xdr:rowOff>190500</xdr:rowOff>
    </xdr:from>
    <xdr:to>
      <xdr:col>5</xdr:col>
      <xdr:colOff>1219200</xdr:colOff>
      <xdr:row>2</xdr:row>
      <xdr:rowOff>0</xdr:rowOff>
    </xdr:to>
    <xdr:sp macro="" textlink="">
      <xdr:nvSpPr>
        <xdr:cNvPr id="2" name="テキスト ボックス 1"/>
        <xdr:cNvSpPr txBox="1"/>
      </xdr:nvSpPr>
      <xdr:spPr>
        <a:xfrm>
          <a:off x="4869180" y="190500"/>
          <a:ext cx="1051560" cy="2362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3" name="テキスト ボックス 2"/>
        <xdr:cNvSpPr txBox="1"/>
      </xdr:nvSpPr>
      <xdr:spPr>
        <a:xfrm>
          <a:off x="4834890" y="190500"/>
          <a:ext cx="105156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4" name="テキスト ボックス 3"/>
        <xdr:cNvSpPr txBox="1"/>
      </xdr:nvSpPr>
      <xdr:spPr>
        <a:xfrm>
          <a:off x="4834890" y="190500"/>
          <a:ext cx="105156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5" name="テキスト ボックス 4"/>
        <xdr:cNvSpPr txBox="1"/>
      </xdr:nvSpPr>
      <xdr:spPr>
        <a:xfrm>
          <a:off x="4869180" y="190500"/>
          <a:ext cx="1051560" cy="2362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6" name="テキスト ボックス 5"/>
        <xdr:cNvSpPr txBox="1"/>
      </xdr:nvSpPr>
      <xdr:spPr>
        <a:xfrm>
          <a:off x="4834890" y="190500"/>
          <a:ext cx="105156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7" name="テキスト ボックス 6"/>
        <xdr:cNvSpPr txBox="1"/>
      </xdr:nvSpPr>
      <xdr:spPr>
        <a:xfrm>
          <a:off x="4869180" y="190500"/>
          <a:ext cx="1051560" cy="2362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8" name="テキスト ボックス 7"/>
        <xdr:cNvSpPr txBox="1"/>
      </xdr:nvSpPr>
      <xdr:spPr>
        <a:xfrm>
          <a:off x="4853940" y="190500"/>
          <a:ext cx="105156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9" name="テキスト ボックス 8"/>
        <xdr:cNvSpPr txBox="1"/>
      </xdr:nvSpPr>
      <xdr:spPr>
        <a:xfrm>
          <a:off x="4853940" y="190500"/>
          <a:ext cx="105156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10" name="テキスト ボックス 9"/>
        <xdr:cNvSpPr txBox="1"/>
      </xdr:nvSpPr>
      <xdr:spPr>
        <a:xfrm>
          <a:off x="4853940" y="190500"/>
          <a:ext cx="105156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11" name="テキスト ボックス 10"/>
        <xdr:cNvSpPr txBox="1"/>
      </xdr:nvSpPr>
      <xdr:spPr>
        <a:xfrm>
          <a:off x="4853940" y="190500"/>
          <a:ext cx="105156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12" name="テキスト ボックス 11"/>
        <xdr:cNvSpPr txBox="1"/>
      </xdr:nvSpPr>
      <xdr:spPr>
        <a:xfrm>
          <a:off x="4853940" y="190500"/>
          <a:ext cx="105156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twoCellAnchor>
    <xdr:from>
      <xdr:col>5</xdr:col>
      <xdr:colOff>167640</xdr:colOff>
      <xdr:row>0</xdr:row>
      <xdr:rowOff>190500</xdr:rowOff>
    </xdr:from>
    <xdr:to>
      <xdr:col>5</xdr:col>
      <xdr:colOff>1219200</xdr:colOff>
      <xdr:row>2</xdr:row>
      <xdr:rowOff>0</xdr:rowOff>
    </xdr:to>
    <xdr:sp macro="" textlink="">
      <xdr:nvSpPr>
        <xdr:cNvPr id="13" name="テキスト ボックス 12"/>
        <xdr:cNvSpPr txBox="1"/>
      </xdr:nvSpPr>
      <xdr:spPr>
        <a:xfrm>
          <a:off x="4853940" y="190500"/>
          <a:ext cx="105156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r>
            <a:rPr kumimoji="1" lang="ja-JP" altLang="en-US" sz="1100">
              <a:latin typeface="ＭＳ 明朝" panose="02020609040205080304" pitchFamily="17" charset="-128"/>
              <a:ea typeface="ＭＳ 明朝" panose="02020609040205080304" pitchFamily="17" charset="-128"/>
            </a:rPr>
            <a:t>（単位：千円）</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8</xdr:col>
      <xdr:colOff>480060</xdr:colOff>
      <xdr:row>0</xdr:row>
      <xdr:rowOff>176757</xdr:rowOff>
    </xdr:from>
    <xdr:ext cx="899160" cy="256087"/>
    <xdr:sp macro="" textlink="">
      <xdr:nvSpPr>
        <xdr:cNvPr id="2" name="テキスト ボックス 1"/>
        <xdr:cNvSpPr txBox="1"/>
      </xdr:nvSpPr>
      <xdr:spPr>
        <a:xfrm>
          <a:off x="5120640" y="176757"/>
          <a:ext cx="899160" cy="2560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spAutoFit/>
        </a:bodyPr>
        <a:lstStyle/>
        <a:p>
          <a:r>
            <a:rPr kumimoji="1" lang="ja-JP" altLang="en-US" sz="1050">
              <a:latin typeface="ＭＳ 明朝" panose="02020609040205080304" pitchFamily="17" charset="-128"/>
              <a:ea typeface="ＭＳ 明朝" panose="02020609040205080304" pitchFamily="17" charset="-128"/>
            </a:rPr>
            <a:t>（単位：点）</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15240</xdr:colOff>
      <xdr:row>4</xdr:row>
      <xdr:rowOff>7620</xdr:rowOff>
    </xdr:from>
    <xdr:to>
      <xdr:col>1</xdr:col>
      <xdr:colOff>0</xdr:colOff>
      <xdr:row>5</xdr:row>
      <xdr:rowOff>182880</xdr:rowOff>
    </xdr:to>
    <xdr:cxnSp macro="">
      <xdr:nvCxnSpPr>
        <xdr:cNvPr id="3" name="直線コネクタ 2"/>
        <xdr:cNvCxnSpPr/>
      </xdr:nvCxnSpPr>
      <xdr:spPr>
        <a:xfrm>
          <a:off x="15240" y="701040"/>
          <a:ext cx="906780" cy="3657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17</xdr:row>
      <xdr:rowOff>0</xdr:rowOff>
    </xdr:from>
    <xdr:to>
      <xdr:col>0</xdr:col>
      <xdr:colOff>906780</xdr:colOff>
      <xdr:row>18</xdr:row>
      <xdr:rowOff>175260</xdr:rowOff>
    </xdr:to>
    <xdr:cxnSp macro="">
      <xdr:nvCxnSpPr>
        <xdr:cNvPr id="4" name="直線コネクタ 3"/>
        <xdr:cNvCxnSpPr/>
      </xdr:nvCxnSpPr>
      <xdr:spPr>
        <a:xfrm>
          <a:off x="0" y="3749040"/>
          <a:ext cx="906780" cy="3657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30</xdr:row>
      <xdr:rowOff>7620</xdr:rowOff>
    </xdr:from>
    <xdr:to>
      <xdr:col>0</xdr:col>
      <xdr:colOff>906780</xdr:colOff>
      <xdr:row>31</xdr:row>
      <xdr:rowOff>182880</xdr:rowOff>
    </xdr:to>
    <xdr:cxnSp macro="">
      <xdr:nvCxnSpPr>
        <xdr:cNvPr id="5" name="直線コネクタ 4"/>
        <xdr:cNvCxnSpPr/>
      </xdr:nvCxnSpPr>
      <xdr:spPr>
        <a:xfrm>
          <a:off x="0" y="6797040"/>
          <a:ext cx="906780" cy="3657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4</xdr:row>
      <xdr:rowOff>7620</xdr:rowOff>
    </xdr:from>
    <xdr:to>
      <xdr:col>1</xdr:col>
      <xdr:colOff>0</xdr:colOff>
      <xdr:row>5</xdr:row>
      <xdr:rowOff>182880</xdr:rowOff>
    </xdr:to>
    <xdr:cxnSp macro="">
      <xdr:nvCxnSpPr>
        <xdr:cNvPr id="6" name="直線コネクタ 5"/>
        <xdr:cNvCxnSpPr/>
      </xdr:nvCxnSpPr>
      <xdr:spPr>
        <a:xfrm>
          <a:off x="15240" y="754380"/>
          <a:ext cx="845820" cy="3733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17</xdr:row>
      <xdr:rowOff>0</xdr:rowOff>
    </xdr:from>
    <xdr:to>
      <xdr:col>0</xdr:col>
      <xdr:colOff>906780</xdr:colOff>
      <xdr:row>18</xdr:row>
      <xdr:rowOff>175260</xdr:rowOff>
    </xdr:to>
    <xdr:cxnSp macro="">
      <xdr:nvCxnSpPr>
        <xdr:cNvPr id="7" name="直線コネクタ 6"/>
        <xdr:cNvCxnSpPr/>
      </xdr:nvCxnSpPr>
      <xdr:spPr>
        <a:xfrm>
          <a:off x="0" y="3741420"/>
          <a:ext cx="861060" cy="3733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30</xdr:row>
      <xdr:rowOff>7620</xdr:rowOff>
    </xdr:from>
    <xdr:to>
      <xdr:col>0</xdr:col>
      <xdr:colOff>906780</xdr:colOff>
      <xdr:row>31</xdr:row>
      <xdr:rowOff>182880</xdr:rowOff>
    </xdr:to>
    <xdr:cxnSp macro="">
      <xdr:nvCxnSpPr>
        <xdr:cNvPr id="8" name="直線コネクタ 7"/>
        <xdr:cNvCxnSpPr/>
      </xdr:nvCxnSpPr>
      <xdr:spPr>
        <a:xfrm>
          <a:off x="0" y="6743700"/>
          <a:ext cx="861060" cy="3733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4</xdr:row>
      <xdr:rowOff>7620</xdr:rowOff>
    </xdr:from>
    <xdr:to>
      <xdr:col>1</xdr:col>
      <xdr:colOff>0</xdr:colOff>
      <xdr:row>5</xdr:row>
      <xdr:rowOff>182880</xdr:rowOff>
    </xdr:to>
    <xdr:cxnSp macro="">
      <xdr:nvCxnSpPr>
        <xdr:cNvPr id="9" name="直線コネクタ 8"/>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17</xdr:row>
      <xdr:rowOff>0</xdr:rowOff>
    </xdr:from>
    <xdr:to>
      <xdr:col>0</xdr:col>
      <xdr:colOff>906780</xdr:colOff>
      <xdr:row>18</xdr:row>
      <xdr:rowOff>175260</xdr:rowOff>
    </xdr:to>
    <xdr:cxnSp macro="">
      <xdr:nvCxnSpPr>
        <xdr:cNvPr id="10" name="直線コネクタ 9"/>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30</xdr:row>
      <xdr:rowOff>7620</xdr:rowOff>
    </xdr:from>
    <xdr:to>
      <xdr:col>0</xdr:col>
      <xdr:colOff>906780</xdr:colOff>
      <xdr:row>31</xdr:row>
      <xdr:rowOff>182880</xdr:rowOff>
    </xdr:to>
    <xdr:cxnSp macro="">
      <xdr:nvCxnSpPr>
        <xdr:cNvPr id="11" name="直線コネクタ 10"/>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4</xdr:row>
      <xdr:rowOff>7620</xdr:rowOff>
    </xdr:from>
    <xdr:to>
      <xdr:col>1</xdr:col>
      <xdr:colOff>0</xdr:colOff>
      <xdr:row>5</xdr:row>
      <xdr:rowOff>182880</xdr:rowOff>
    </xdr:to>
    <xdr:cxnSp macro="">
      <xdr:nvCxnSpPr>
        <xdr:cNvPr id="12" name="直線コネクタ 11"/>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17</xdr:row>
      <xdr:rowOff>0</xdr:rowOff>
    </xdr:from>
    <xdr:to>
      <xdr:col>0</xdr:col>
      <xdr:colOff>906780</xdr:colOff>
      <xdr:row>18</xdr:row>
      <xdr:rowOff>175260</xdr:rowOff>
    </xdr:to>
    <xdr:cxnSp macro="">
      <xdr:nvCxnSpPr>
        <xdr:cNvPr id="13" name="直線コネクタ 12"/>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30</xdr:row>
      <xdr:rowOff>7620</xdr:rowOff>
    </xdr:from>
    <xdr:to>
      <xdr:col>0</xdr:col>
      <xdr:colOff>906780</xdr:colOff>
      <xdr:row>31</xdr:row>
      <xdr:rowOff>182880</xdr:rowOff>
    </xdr:to>
    <xdr:cxnSp macro="">
      <xdr:nvCxnSpPr>
        <xdr:cNvPr id="14" name="直線コネクタ 13"/>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4</xdr:row>
      <xdr:rowOff>7620</xdr:rowOff>
    </xdr:from>
    <xdr:to>
      <xdr:col>1</xdr:col>
      <xdr:colOff>0</xdr:colOff>
      <xdr:row>5</xdr:row>
      <xdr:rowOff>182880</xdr:rowOff>
    </xdr:to>
    <xdr:cxnSp macro="">
      <xdr:nvCxnSpPr>
        <xdr:cNvPr id="15" name="直線コネクタ 14"/>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17</xdr:row>
      <xdr:rowOff>0</xdr:rowOff>
    </xdr:from>
    <xdr:to>
      <xdr:col>0</xdr:col>
      <xdr:colOff>906780</xdr:colOff>
      <xdr:row>18</xdr:row>
      <xdr:rowOff>175260</xdr:rowOff>
    </xdr:to>
    <xdr:cxnSp macro="">
      <xdr:nvCxnSpPr>
        <xdr:cNvPr id="16" name="直線コネクタ 15"/>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30</xdr:row>
      <xdr:rowOff>7620</xdr:rowOff>
    </xdr:from>
    <xdr:to>
      <xdr:col>0</xdr:col>
      <xdr:colOff>906780</xdr:colOff>
      <xdr:row>31</xdr:row>
      <xdr:rowOff>182880</xdr:rowOff>
    </xdr:to>
    <xdr:cxnSp macro="">
      <xdr:nvCxnSpPr>
        <xdr:cNvPr id="17" name="直線コネクタ 16"/>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4</xdr:row>
      <xdr:rowOff>7620</xdr:rowOff>
    </xdr:from>
    <xdr:to>
      <xdr:col>1</xdr:col>
      <xdr:colOff>0</xdr:colOff>
      <xdr:row>5</xdr:row>
      <xdr:rowOff>182880</xdr:rowOff>
    </xdr:to>
    <xdr:cxnSp macro="">
      <xdr:nvCxnSpPr>
        <xdr:cNvPr id="18" name="直線コネクタ 17"/>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17</xdr:row>
      <xdr:rowOff>0</xdr:rowOff>
    </xdr:from>
    <xdr:to>
      <xdr:col>0</xdr:col>
      <xdr:colOff>906780</xdr:colOff>
      <xdr:row>18</xdr:row>
      <xdr:rowOff>175260</xdr:rowOff>
    </xdr:to>
    <xdr:cxnSp macro="">
      <xdr:nvCxnSpPr>
        <xdr:cNvPr id="19" name="直線コネクタ 18"/>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30</xdr:row>
      <xdr:rowOff>7620</xdr:rowOff>
    </xdr:from>
    <xdr:to>
      <xdr:col>0</xdr:col>
      <xdr:colOff>906780</xdr:colOff>
      <xdr:row>31</xdr:row>
      <xdr:rowOff>182880</xdr:rowOff>
    </xdr:to>
    <xdr:cxnSp macro="">
      <xdr:nvCxnSpPr>
        <xdr:cNvPr id="20" name="直線コネクタ 19"/>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xdr:colOff>
      <xdr:row>3</xdr:row>
      <xdr:rowOff>7620</xdr:rowOff>
    </xdr:from>
    <xdr:to>
      <xdr:col>1</xdr:col>
      <xdr:colOff>0</xdr:colOff>
      <xdr:row>4</xdr:row>
      <xdr:rowOff>182880</xdr:rowOff>
    </xdr:to>
    <xdr:cxnSp macro="">
      <xdr:nvCxnSpPr>
        <xdr:cNvPr id="2" name="直線コネクタ 1"/>
        <xdr:cNvCxnSpPr/>
      </xdr:nvCxnSpPr>
      <xdr:spPr>
        <a:xfrm>
          <a:off x="15240" y="7620"/>
          <a:ext cx="906780" cy="3657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16</xdr:row>
      <xdr:rowOff>7620</xdr:rowOff>
    </xdr:from>
    <xdr:to>
      <xdr:col>1</xdr:col>
      <xdr:colOff>0</xdr:colOff>
      <xdr:row>17</xdr:row>
      <xdr:rowOff>182880</xdr:rowOff>
    </xdr:to>
    <xdr:cxnSp macro="">
      <xdr:nvCxnSpPr>
        <xdr:cNvPr id="3" name="直線コネクタ 2"/>
        <xdr:cNvCxnSpPr/>
      </xdr:nvCxnSpPr>
      <xdr:spPr>
        <a:xfrm>
          <a:off x="15240" y="701040"/>
          <a:ext cx="906780" cy="3657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29</xdr:row>
      <xdr:rowOff>7620</xdr:rowOff>
    </xdr:from>
    <xdr:to>
      <xdr:col>1</xdr:col>
      <xdr:colOff>0</xdr:colOff>
      <xdr:row>30</xdr:row>
      <xdr:rowOff>182880</xdr:rowOff>
    </xdr:to>
    <xdr:cxnSp macro="">
      <xdr:nvCxnSpPr>
        <xdr:cNvPr id="4" name="直線コネクタ 3"/>
        <xdr:cNvCxnSpPr/>
      </xdr:nvCxnSpPr>
      <xdr:spPr>
        <a:xfrm>
          <a:off x="15240" y="701040"/>
          <a:ext cx="906780" cy="3657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3</xdr:row>
      <xdr:rowOff>7620</xdr:rowOff>
    </xdr:from>
    <xdr:to>
      <xdr:col>1</xdr:col>
      <xdr:colOff>0</xdr:colOff>
      <xdr:row>4</xdr:row>
      <xdr:rowOff>182880</xdr:rowOff>
    </xdr:to>
    <xdr:cxnSp macro="">
      <xdr:nvCxnSpPr>
        <xdr:cNvPr id="5" name="直線コネクタ 4"/>
        <xdr:cNvCxnSpPr/>
      </xdr:nvCxnSpPr>
      <xdr:spPr>
        <a:xfrm>
          <a:off x="15240" y="762000"/>
          <a:ext cx="845820" cy="3733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16</xdr:row>
      <xdr:rowOff>7620</xdr:rowOff>
    </xdr:from>
    <xdr:to>
      <xdr:col>1</xdr:col>
      <xdr:colOff>0</xdr:colOff>
      <xdr:row>17</xdr:row>
      <xdr:rowOff>182880</xdr:rowOff>
    </xdr:to>
    <xdr:cxnSp macro="">
      <xdr:nvCxnSpPr>
        <xdr:cNvPr id="6" name="直線コネクタ 5"/>
        <xdr:cNvCxnSpPr/>
      </xdr:nvCxnSpPr>
      <xdr:spPr>
        <a:xfrm>
          <a:off x="15240" y="3756660"/>
          <a:ext cx="845820" cy="3733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29</xdr:row>
      <xdr:rowOff>7620</xdr:rowOff>
    </xdr:from>
    <xdr:to>
      <xdr:col>1</xdr:col>
      <xdr:colOff>0</xdr:colOff>
      <xdr:row>30</xdr:row>
      <xdr:rowOff>182880</xdr:rowOff>
    </xdr:to>
    <xdr:cxnSp macro="">
      <xdr:nvCxnSpPr>
        <xdr:cNvPr id="7" name="直線コネクタ 6"/>
        <xdr:cNvCxnSpPr/>
      </xdr:nvCxnSpPr>
      <xdr:spPr>
        <a:xfrm>
          <a:off x="15240" y="6751320"/>
          <a:ext cx="845820" cy="3733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3</xdr:row>
      <xdr:rowOff>7620</xdr:rowOff>
    </xdr:from>
    <xdr:to>
      <xdr:col>1</xdr:col>
      <xdr:colOff>0</xdr:colOff>
      <xdr:row>4</xdr:row>
      <xdr:rowOff>182880</xdr:rowOff>
    </xdr:to>
    <xdr:cxnSp macro="">
      <xdr:nvCxnSpPr>
        <xdr:cNvPr id="8" name="直線コネクタ 7"/>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16</xdr:row>
      <xdr:rowOff>7620</xdr:rowOff>
    </xdr:from>
    <xdr:to>
      <xdr:col>1</xdr:col>
      <xdr:colOff>0</xdr:colOff>
      <xdr:row>17</xdr:row>
      <xdr:rowOff>182880</xdr:rowOff>
    </xdr:to>
    <xdr:cxnSp macro="">
      <xdr:nvCxnSpPr>
        <xdr:cNvPr id="9" name="直線コネクタ 8"/>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29</xdr:row>
      <xdr:rowOff>7620</xdr:rowOff>
    </xdr:from>
    <xdr:to>
      <xdr:col>1</xdr:col>
      <xdr:colOff>0</xdr:colOff>
      <xdr:row>30</xdr:row>
      <xdr:rowOff>182880</xdr:rowOff>
    </xdr:to>
    <xdr:cxnSp macro="">
      <xdr:nvCxnSpPr>
        <xdr:cNvPr id="10" name="直線コネクタ 9"/>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3</xdr:row>
      <xdr:rowOff>7620</xdr:rowOff>
    </xdr:from>
    <xdr:to>
      <xdr:col>1</xdr:col>
      <xdr:colOff>0</xdr:colOff>
      <xdr:row>4</xdr:row>
      <xdr:rowOff>182880</xdr:rowOff>
    </xdr:to>
    <xdr:cxnSp macro="">
      <xdr:nvCxnSpPr>
        <xdr:cNvPr id="11" name="直線コネクタ 10"/>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16</xdr:row>
      <xdr:rowOff>7620</xdr:rowOff>
    </xdr:from>
    <xdr:to>
      <xdr:col>1</xdr:col>
      <xdr:colOff>0</xdr:colOff>
      <xdr:row>17</xdr:row>
      <xdr:rowOff>182880</xdr:rowOff>
    </xdr:to>
    <xdr:cxnSp macro="">
      <xdr:nvCxnSpPr>
        <xdr:cNvPr id="12" name="直線コネクタ 11"/>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29</xdr:row>
      <xdr:rowOff>7620</xdr:rowOff>
    </xdr:from>
    <xdr:to>
      <xdr:col>1</xdr:col>
      <xdr:colOff>0</xdr:colOff>
      <xdr:row>30</xdr:row>
      <xdr:rowOff>182880</xdr:rowOff>
    </xdr:to>
    <xdr:cxnSp macro="">
      <xdr:nvCxnSpPr>
        <xdr:cNvPr id="13" name="直線コネクタ 12"/>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3</xdr:row>
      <xdr:rowOff>7620</xdr:rowOff>
    </xdr:from>
    <xdr:to>
      <xdr:col>1</xdr:col>
      <xdr:colOff>0</xdr:colOff>
      <xdr:row>4</xdr:row>
      <xdr:rowOff>182880</xdr:rowOff>
    </xdr:to>
    <xdr:cxnSp macro="">
      <xdr:nvCxnSpPr>
        <xdr:cNvPr id="14" name="直線コネクタ 13"/>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16</xdr:row>
      <xdr:rowOff>7620</xdr:rowOff>
    </xdr:from>
    <xdr:to>
      <xdr:col>1</xdr:col>
      <xdr:colOff>0</xdr:colOff>
      <xdr:row>17</xdr:row>
      <xdr:rowOff>182880</xdr:rowOff>
    </xdr:to>
    <xdr:cxnSp macro="">
      <xdr:nvCxnSpPr>
        <xdr:cNvPr id="15" name="直線コネクタ 14"/>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29</xdr:row>
      <xdr:rowOff>7620</xdr:rowOff>
    </xdr:from>
    <xdr:to>
      <xdr:col>1</xdr:col>
      <xdr:colOff>0</xdr:colOff>
      <xdr:row>30</xdr:row>
      <xdr:rowOff>182880</xdr:rowOff>
    </xdr:to>
    <xdr:cxnSp macro="">
      <xdr:nvCxnSpPr>
        <xdr:cNvPr id="16" name="直線コネクタ 15"/>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3</xdr:row>
      <xdr:rowOff>7620</xdr:rowOff>
    </xdr:from>
    <xdr:to>
      <xdr:col>1</xdr:col>
      <xdr:colOff>0</xdr:colOff>
      <xdr:row>4</xdr:row>
      <xdr:rowOff>182880</xdr:rowOff>
    </xdr:to>
    <xdr:cxnSp macro="">
      <xdr:nvCxnSpPr>
        <xdr:cNvPr id="17" name="直線コネクタ 16"/>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16</xdr:row>
      <xdr:rowOff>7620</xdr:rowOff>
    </xdr:from>
    <xdr:to>
      <xdr:col>1</xdr:col>
      <xdr:colOff>0</xdr:colOff>
      <xdr:row>17</xdr:row>
      <xdr:rowOff>182880</xdr:rowOff>
    </xdr:to>
    <xdr:cxnSp macro="">
      <xdr:nvCxnSpPr>
        <xdr:cNvPr id="18" name="直線コネクタ 17"/>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29</xdr:row>
      <xdr:rowOff>7620</xdr:rowOff>
    </xdr:from>
    <xdr:to>
      <xdr:col>1</xdr:col>
      <xdr:colOff>0</xdr:colOff>
      <xdr:row>30</xdr:row>
      <xdr:rowOff>182880</xdr:rowOff>
    </xdr:to>
    <xdr:cxnSp macro="">
      <xdr:nvCxnSpPr>
        <xdr:cNvPr id="19" name="直線コネクタ 18"/>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15240</xdr:colOff>
      <xdr:row>2</xdr:row>
      <xdr:rowOff>7620</xdr:rowOff>
    </xdr:from>
    <xdr:to>
      <xdr:col>1</xdr:col>
      <xdr:colOff>0</xdr:colOff>
      <xdr:row>3</xdr:row>
      <xdr:rowOff>182880</xdr:rowOff>
    </xdr:to>
    <xdr:cxnSp macro="">
      <xdr:nvCxnSpPr>
        <xdr:cNvPr id="2" name="直線コネクタ 1"/>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6</xdr:row>
      <xdr:rowOff>0</xdr:rowOff>
    </xdr:from>
    <xdr:to>
      <xdr:col>0</xdr:col>
      <xdr:colOff>906780</xdr:colOff>
      <xdr:row>7</xdr:row>
      <xdr:rowOff>175260</xdr:rowOff>
    </xdr:to>
    <xdr:cxnSp macro="">
      <xdr:nvCxnSpPr>
        <xdr:cNvPr id="3" name="直線コネクタ 2"/>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10</xdr:row>
      <xdr:rowOff>7620</xdr:rowOff>
    </xdr:from>
    <xdr:to>
      <xdr:col>0</xdr:col>
      <xdr:colOff>906780</xdr:colOff>
      <xdr:row>11</xdr:row>
      <xdr:rowOff>182880</xdr:rowOff>
    </xdr:to>
    <xdr:cxnSp macro="">
      <xdr:nvCxnSpPr>
        <xdr:cNvPr id="4" name="直線コネクタ 3"/>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xdr:row>
      <xdr:rowOff>7620</xdr:rowOff>
    </xdr:from>
    <xdr:to>
      <xdr:col>1</xdr:col>
      <xdr:colOff>0</xdr:colOff>
      <xdr:row>3</xdr:row>
      <xdr:rowOff>182880</xdr:rowOff>
    </xdr:to>
    <xdr:cxnSp macro="">
      <xdr:nvCxnSpPr>
        <xdr:cNvPr id="5" name="直線コネクタ 4"/>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6</xdr:row>
      <xdr:rowOff>0</xdr:rowOff>
    </xdr:from>
    <xdr:to>
      <xdr:col>0</xdr:col>
      <xdr:colOff>906780</xdr:colOff>
      <xdr:row>7</xdr:row>
      <xdr:rowOff>175260</xdr:rowOff>
    </xdr:to>
    <xdr:cxnSp macro="">
      <xdr:nvCxnSpPr>
        <xdr:cNvPr id="6" name="直線コネクタ 5"/>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10</xdr:row>
      <xdr:rowOff>7620</xdr:rowOff>
    </xdr:from>
    <xdr:to>
      <xdr:col>0</xdr:col>
      <xdr:colOff>906780</xdr:colOff>
      <xdr:row>11</xdr:row>
      <xdr:rowOff>182880</xdr:rowOff>
    </xdr:to>
    <xdr:cxnSp macro="">
      <xdr:nvCxnSpPr>
        <xdr:cNvPr id="7" name="直線コネクタ 6"/>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xdr:row>
      <xdr:rowOff>7620</xdr:rowOff>
    </xdr:from>
    <xdr:to>
      <xdr:col>1</xdr:col>
      <xdr:colOff>0</xdr:colOff>
      <xdr:row>3</xdr:row>
      <xdr:rowOff>182880</xdr:rowOff>
    </xdr:to>
    <xdr:cxnSp macro="">
      <xdr:nvCxnSpPr>
        <xdr:cNvPr id="8" name="直線コネクタ 7"/>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6</xdr:row>
      <xdr:rowOff>0</xdr:rowOff>
    </xdr:from>
    <xdr:to>
      <xdr:col>0</xdr:col>
      <xdr:colOff>906780</xdr:colOff>
      <xdr:row>7</xdr:row>
      <xdr:rowOff>175260</xdr:rowOff>
    </xdr:to>
    <xdr:cxnSp macro="">
      <xdr:nvCxnSpPr>
        <xdr:cNvPr id="9" name="直線コネクタ 8"/>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10</xdr:row>
      <xdr:rowOff>7620</xdr:rowOff>
    </xdr:from>
    <xdr:to>
      <xdr:col>0</xdr:col>
      <xdr:colOff>906780</xdr:colOff>
      <xdr:row>11</xdr:row>
      <xdr:rowOff>182880</xdr:rowOff>
    </xdr:to>
    <xdr:cxnSp macro="">
      <xdr:nvCxnSpPr>
        <xdr:cNvPr id="10" name="直線コネクタ 9"/>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xdr:row>
      <xdr:rowOff>7620</xdr:rowOff>
    </xdr:from>
    <xdr:to>
      <xdr:col>1</xdr:col>
      <xdr:colOff>0</xdr:colOff>
      <xdr:row>3</xdr:row>
      <xdr:rowOff>182880</xdr:rowOff>
    </xdr:to>
    <xdr:cxnSp macro="">
      <xdr:nvCxnSpPr>
        <xdr:cNvPr id="11" name="直線コネクタ 10"/>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6</xdr:row>
      <xdr:rowOff>0</xdr:rowOff>
    </xdr:from>
    <xdr:to>
      <xdr:col>0</xdr:col>
      <xdr:colOff>906780</xdr:colOff>
      <xdr:row>7</xdr:row>
      <xdr:rowOff>175260</xdr:rowOff>
    </xdr:to>
    <xdr:cxnSp macro="">
      <xdr:nvCxnSpPr>
        <xdr:cNvPr id="12" name="直線コネクタ 11"/>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10</xdr:row>
      <xdr:rowOff>7620</xdr:rowOff>
    </xdr:from>
    <xdr:to>
      <xdr:col>0</xdr:col>
      <xdr:colOff>906780</xdr:colOff>
      <xdr:row>11</xdr:row>
      <xdr:rowOff>182880</xdr:rowOff>
    </xdr:to>
    <xdr:cxnSp macro="">
      <xdr:nvCxnSpPr>
        <xdr:cNvPr id="13" name="直線コネクタ 12"/>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xdr:row>
      <xdr:rowOff>7620</xdr:rowOff>
    </xdr:from>
    <xdr:to>
      <xdr:col>1</xdr:col>
      <xdr:colOff>0</xdr:colOff>
      <xdr:row>3</xdr:row>
      <xdr:rowOff>182880</xdr:rowOff>
    </xdr:to>
    <xdr:cxnSp macro="">
      <xdr:nvCxnSpPr>
        <xdr:cNvPr id="14" name="直線コネクタ 13"/>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6</xdr:row>
      <xdr:rowOff>0</xdr:rowOff>
    </xdr:from>
    <xdr:to>
      <xdr:col>0</xdr:col>
      <xdr:colOff>906780</xdr:colOff>
      <xdr:row>7</xdr:row>
      <xdr:rowOff>175260</xdr:rowOff>
    </xdr:to>
    <xdr:cxnSp macro="">
      <xdr:nvCxnSpPr>
        <xdr:cNvPr id="15" name="直線コネクタ 14"/>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10</xdr:row>
      <xdr:rowOff>7620</xdr:rowOff>
    </xdr:from>
    <xdr:to>
      <xdr:col>0</xdr:col>
      <xdr:colOff>906780</xdr:colOff>
      <xdr:row>11</xdr:row>
      <xdr:rowOff>182880</xdr:rowOff>
    </xdr:to>
    <xdr:cxnSp macro="">
      <xdr:nvCxnSpPr>
        <xdr:cNvPr id="16" name="直線コネクタ 15"/>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xdr:row>
      <xdr:rowOff>7620</xdr:rowOff>
    </xdr:from>
    <xdr:to>
      <xdr:col>1</xdr:col>
      <xdr:colOff>0</xdr:colOff>
      <xdr:row>3</xdr:row>
      <xdr:rowOff>182880</xdr:rowOff>
    </xdr:to>
    <xdr:cxnSp macro="">
      <xdr:nvCxnSpPr>
        <xdr:cNvPr id="17" name="直線コネクタ 16"/>
        <xdr:cNvCxnSpPr/>
      </xdr:nvCxnSpPr>
      <xdr:spPr>
        <a:xfrm>
          <a:off x="15240" y="741045"/>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6</xdr:row>
      <xdr:rowOff>0</xdr:rowOff>
    </xdr:from>
    <xdr:to>
      <xdr:col>0</xdr:col>
      <xdr:colOff>906780</xdr:colOff>
      <xdr:row>7</xdr:row>
      <xdr:rowOff>175260</xdr:rowOff>
    </xdr:to>
    <xdr:cxnSp macro="">
      <xdr:nvCxnSpPr>
        <xdr:cNvPr id="18" name="直線コネクタ 17"/>
        <xdr:cNvCxnSpPr/>
      </xdr:nvCxnSpPr>
      <xdr:spPr>
        <a:xfrm>
          <a:off x="0" y="364807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10</xdr:row>
      <xdr:rowOff>7620</xdr:rowOff>
    </xdr:from>
    <xdr:to>
      <xdr:col>0</xdr:col>
      <xdr:colOff>906780</xdr:colOff>
      <xdr:row>11</xdr:row>
      <xdr:rowOff>182880</xdr:rowOff>
    </xdr:to>
    <xdr:cxnSp macro="">
      <xdr:nvCxnSpPr>
        <xdr:cNvPr id="19" name="直線コネクタ 18"/>
        <xdr:cNvCxnSpPr/>
      </xdr:nvCxnSpPr>
      <xdr:spPr>
        <a:xfrm>
          <a:off x="0" y="6570345"/>
          <a:ext cx="868680"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14</xdr:row>
      <xdr:rowOff>7620</xdr:rowOff>
    </xdr:from>
    <xdr:to>
      <xdr:col>1</xdr:col>
      <xdr:colOff>0</xdr:colOff>
      <xdr:row>15</xdr:row>
      <xdr:rowOff>182880</xdr:rowOff>
    </xdr:to>
    <xdr:cxnSp macro="">
      <xdr:nvCxnSpPr>
        <xdr:cNvPr id="20" name="直線コネクタ 19"/>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14</xdr:row>
      <xdr:rowOff>7620</xdr:rowOff>
    </xdr:from>
    <xdr:to>
      <xdr:col>1</xdr:col>
      <xdr:colOff>0</xdr:colOff>
      <xdr:row>15</xdr:row>
      <xdr:rowOff>182880</xdr:rowOff>
    </xdr:to>
    <xdr:cxnSp macro="">
      <xdr:nvCxnSpPr>
        <xdr:cNvPr id="21" name="直線コネクタ 20"/>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14</xdr:row>
      <xdr:rowOff>7620</xdr:rowOff>
    </xdr:from>
    <xdr:to>
      <xdr:col>1</xdr:col>
      <xdr:colOff>0</xdr:colOff>
      <xdr:row>15</xdr:row>
      <xdr:rowOff>182880</xdr:rowOff>
    </xdr:to>
    <xdr:cxnSp macro="">
      <xdr:nvCxnSpPr>
        <xdr:cNvPr id="22" name="直線コネクタ 21"/>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14</xdr:row>
      <xdr:rowOff>7620</xdr:rowOff>
    </xdr:from>
    <xdr:to>
      <xdr:col>1</xdr:col>
      <xdr:colOff>0</xdr:colOff>
      <xdr:row>15</xdr:row>
      <xdr:rowOff>182880</xdr:rowOff>
    </xdr:to>
    <xdr:cxnSp macro="">
      <xdr:nvCxnSpPr>
        <xdr:cNvPr id="23" name="直線コネクタ 22"/>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14</xdr:row>
      <xdr:rowOff>7620</xdr:rowOff>
    </xdr:from>
    <xdr:to>
      <xdr:col>1</xdr:col>
      <xdr:colOff>0</xdr:colOff>
      <xdr:row>15</xdr:row>
      <xdr:rowOff>182880</xdr:rowOff>
    </xdr:to>
    <xdr:cxnSp macro="">
      <xdr:nvCxnSpPr>
        <xdr:cNvPr id="24" name="直線コネクタ 23"/>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14</xdr:row>
      <xdr:rowOff>7620</xdr:rowOff>
    </xdr:from>
    <xdr:to>
      <xdr:col>1</xdr:col>
      <xdr:colOff>0</xdr:colOff>
      <xdr:row>15</xdr:row>
      <xdr:rowOff>182880</xdr:rowOff>
    </xdr:to>
    <xdr:cxnSp macro="">
      <xdr:nvCxnSpPr>
        <xdr:cNvPr id="25" name="直線コネクタ 24"/>
        <xdr:cNvCxnSpPr/>
      </xdr:nvCxnSpPr>
      <xdr:spPr>
        <a:xfrm>
          <a:off x="15240" y="7505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18</xdr:row>
      <xdr:rowOff>7620</xdr:rowOff>
    </xdr:from>
    <xdr:to>
      <xdr:col>1</xdr:col>
      <xdr:colOff>0</xdr:colOff>
      <xdr:row>19</xdr:row>
      <xdr:rowOff>182880</xdr:rowOff>
    </xdr:to>
    <xdr:cxnSp macro="">
      <xdr:nvCxnSpPr>
        <xdr:cNvPr id="26" name="直線コネクタ 25"/>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18</xdr:row>
      <xdr:rowOff>7620</xdr:rowOff>
    </xdr:from>
    <xdr:to>
      <xdr:col>1</xdr:col>
      <xdr:colOff>0</xdr:colOff>
      <xdr:row>19</xdr:row>
      <xdr:rowOff>182880</xdr:rowOff>
    </xdr:to>
    <xdr:cxnSp macro="">
      <xdr:nvCxnSpPr>
        <xdr:cNvPr id="27" name="直線コネクタ 26"/>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18</xdr:row>
      <xdr:rowOff>7620</xdr:rowOff>
    </xdr:from>
    <xdr:to>
      <xdr:col>1</xdr:col>
      <xdr:colOff>0</xdr:colOff>
      <xdr:row>19</xdr:row>
      <xdr:rowOff>182880</xdr:rowOff>
    </xdr:to>
    <xdr:cxnSp macro="">
      <xdr:nvCxnSpPr>
        <xdr:cNvPr id="28" name="直線コネクタ 27"/>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18</xdr:row>
      <xdr:rowOff>7620</xdr:rowOff>
    </xdr:from>
    <xdr:to>
      <xdr:col>1</xdr:col>
      <xdr:colOff>0</xdr:colOff>
      <xdr:row>19</xdr:row>
      <xdr:rowOff>182880</xdr:rowOff>
    </xdr:to>
    <xdr:cxnSp macro="">
      <xdr:nvCxnSpPr>
        <xdr:cNvPr id="29" name="直線コネクタ 28"/>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18</xdr:row>
      <xdr:rowOff>7620</xdr:rowOff>
    </xdr:from>
    <xdr:to>
      <xdr:col>1</xdr:col>
      <xdr:colOff>0</xdr:colOff>
      <xdr:row>19</xdr:row>
      <xdr:rowOff>182880</xdr:rowOff>
    </xdr:to>
    <xdr:cxnSp macro="">
      <xdr:nvCxnSpPr>
        <xdr:cNvPr id="30" name="直線コネクタ 29"/>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18</xdr:row>
      <xdr:rowOff>7620</xdr:rowOff>
    </xdr:from>
    <xdr:to>
      <xdr:col>1</xdr:col>
      <xdr:colOff>0</xdr:colOff>
      <xdr:row>19</xdr:row>
      <xdr:rowOff>182880</xdr:rowOff>
    </xdr:to>
    <xdr:cxnSp macro="">
      <xdr:nvCxnSpPr>
        <xdr:cNvPr id="31" name="直線コネクタ 30"/>
        <xdr:cNvCxnSpPr/>
      </xdr:nvCxnSpPr>
      <xdr:spPr>
        <a:xfrm>
          <a:off x="15240" y="366522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23</xdr:row>
      <xdr:rowOff>7620</xdr:rowOff>
    </xdr:from>
    <xdr:to>
      <xdr:col>1</xdr:col>
      <xdr:colOff>0</xdr:colOff>
      <xdr:row>24</xdr:row>
      <xdr:rowOff>182880</xdr:rowOff>
    </xdr:to>
    <xdr:cxnSp macro="">
      <xdr:nvCxnSpPr>
        <xdr:cNvPr id="32" name="直線コネクタ 31"/>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23</xdr:row>
      <xdr:rowOff>7620</xdr:rowOff>
    </xdr:from>
    <xdr:to>
      <xdr:col>1</xdr:col>
      <xdr:colOff>0</xdr:colOff>
      <xdr:row>24</xdr:row>
      <xdr:rowOff>182880</xdr:rowOff>
    </xdr:to>
    <xdr:cxnSp macro="">
      <xdr:nvCxnSpPr>
        <xdr:cNvPr id="33" name="直線コネクタ 32"/>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23</xdr:row>
      <xdr:rowOff>7620</xdr:rowOff>
    </xdr:from>
    <xdr:to>
      <xdr:col>1</xdr:col>
      <xdr:colOff>0</xdr:colOff>
      <xdr:row>24</xdr:row>
      <xdr:rowOff>182880</xdr:rowOff>
    </xdr:to>
    <xdr:cxnSp macro="">
      <xdr:nvCxnSpPr>
        <xdr:cNvPr id="34" name="直線コネクタ 33"/>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23</xdr:row>
      <xdr:rowOff>7620</xdr:rowOff>
    </xdr:from>
    <xdr:to>
      <xdr:col>1</xdr:col>
      <xdr:colOff>0</xdr:colOff>
      <xdr:row>24</xdr:row>
      <xdr:rowOff>182880</xdr:rowOff>
    </xdr:to>
    <xdr:cxnSp macro="">
      <xdr:nvCxnSpPr>
        <xdr:cNvPr id="35" name="直線コネクタ 34"/>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23</xdr:row>
      <xdr:rowOff>7620</xdr:rowOff>
    </xdr:from>
    <xdr:to>
      <xdr:col>1</xdr:col>
      <xdr:colOff>0</xdr:colOff>
      <xdr:row>24</xdr:row>
      <xdr:rowOff>182880</xdr:rowOff>
    </xdr:to>
    <xdr:cxnSp macro="">
      <xdr:nvCxnSpPr>
        <xdr:cNvPr id="36" name="直線コネクタ 35"/>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15240</xdr:colOff>
      <xdr:row>23</xdr:row>
      <xdr:rowOff>7620</xdr:rowOff>
    </xdr:from>
    <xdr:to>
      <xdr:col>1</xdr:col>
      <xdr:colOff>0</xdr:colOff>
      <xdr:row>24</xdr:row>
      <xdr:rowOff>182880</xdr:rowOff>
    </xdr:to>
    <xdr:cxnSp macro="">
      <xdr:nvCxnSpPr>
        <xdr:cNvPr id="37" name="直線コネクタ 36"/>
        <xdr:cNvCxnSpPr/>
      </xdr:nvCxnSpPr>
      <xdr:spPr>
        <a:xfrm>
          <a:off x="15240" y="6579870"/>
          <a:ext cx="851535" cy="37528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3811</xdr:colOff>
      <xdr:row>2</xdr:row>
      <xdr:rowOff>3811</xdr:rowOff>
    </xdr:from>
    <xdr:to>
      <xdr:col>1</xdr:col>
      <xdr:colOff>5013</xdr:colOff>
      <xdr:row>4</xdr:row>
      <xdr:rowOff>170447</xdr:rowOff>
    </xdr:to>
    <xdr:cxnSp macro="">
      <xdr:nvCxnSpPr>
        <xdr:cNvPr id="497714" name="AutoShape 1"/>
        <xdr:cNvCxnSpPr>
          <a:cxnSpLocks noChangeShapeType="1"/>
        </xdr:cNvCxnSpPr>
      </xdr:nvCxnSpPr>
      <xdr:spPr bwMode="auto">
        <a:xfrm flipH="1" flipV="1">
          <a:off x="3811" y="279535"/>
          <a:ext cx="562676" cy="62283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3810</xdr:colOff>
      <xdr:row>9</xdr:row>
      <xdr:rowOff>9525</xdr:rowOff>
    </xdr:from>
    <xdr:to>
      <xdr:col>1</xdr:col>
      <xdr:colOff>4647</xdr:colOff>
      <xdr:row>12</xdr:row>
      <xdr:rowOff>9293</xdr:rowOff>
    </xdr:to>
    <xdr:cxnSp macro="">
      <xdr:nvCxnSpPr>
        <xdr:cNvPr id="497715" name="AutoShape 2"/>
        <xdr:cNvCxnSpPr>
          <a:cxnSpLocks noChangeShapeType="1"/>
        </xdr:cNvCxnSpPr>
      </xdr:nvCxnSpPr>
      <xdr:spPr bwMode="auto">
        <a:xfrm>
          <a:off x="3810" y="1854123"/>
          <a:ext cx="563044" cy="63167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11430</xdr:colOff>
      <xdr:row>16</xdr:row>
      <xdr:rowOff>7620</xdr:rowOff>
    </xdr:from>
    <xdr:to>
      <xdr:col>1</xdr:col>
      <xdr:colOff>4647</xdr:colOff>
      <xdr:row>18</xdr:row>
      <xdr:rowOff>171914</xdr:rowOff>
    </xdr:to>
    <xdr:cxnSp macro="">
      <xdr:nvCxnSpPr>
        <xdr:cNvPr id="497716" name="AutoShape 3"/>
        <xdr:cNvCxnSpPr>
          <a:cxnSpLocks noChangeShapeType="1"/>
        </xdr:cNvCxnSpPr>
      </xdr:nvCxnSpPr>
      <xdr:spPr bwMode="auto">
        <a:xfrm>
          <a:off x="11430" y="3422681"/>
          <a:ext cx="555424" cy="624282"/>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26</xdr:row>
      <xdr:rowOff>0</xdr:rowOff>
    </xdr:from>
    <xdr:to>
      <xdr:col>0</xdr:col>
      <xdr:colOff>609600</xdr:colOff>
      <xdr:row>26</xdr:row>
      <xdr:rowOff>0</xdr:rowOff>
    </xdr:to>
    <xdr:cxnSp macro="">
      <xdr:nvCxnSpPr>
        <xdr:cNvPr id="497717" name="AutoShape 4"/>
        <xdr:cNvCxnSpPr>
          <a:cxnSpLocks noChangeShapeType="1"/>
        </xdr:cNvCxnSpPr>
      </xdr:nvCxnSpPr>
      <xdr:spPr bwMode="auto">
        <a:xfrm>
          <a:off x="19050" y="5562600"/>
          <a:ext cx="59055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32</xdr:row>
      <xdr:rowOff>9525</xdr:rowOff>
    </xdr:from>
    <xdr:to>
      <xdr:col>1</xdr:col>
      <xdr:colOff>0</xdr:colOff>
      <xdr:row>34</xdr:row>
      <xdr:rowOff>0</xdr:rowOff>
    </xdr:to>
    <xdr:cxnSp macro="">
      <xdr:nvCxnSpPr>
        <xdr:cNvPr id="497718" name="AutoShape 5"/>
        <xdr:cNvCxnSpPr>
          <a:cxnSpLocks noChangeShapeType="1"/>
        </xdr:cNvCxnSpPr>
      </xdr:nvCxnSpPr>
      <xdr:spPr bwMode="auto">
        <a:xfrm>
          <a:off x="9525" y="6646545"/>
          <a:ext cx="554355" cy="38671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5080</xdr:colOff>
      <xdr:row>26</xdr:row>
      <xdr:rowOff>15240</xdr:rowOff>
    </xdr:from>
    <xdr:to>
      <xdr:col>1</xdr:col>
      <xdr:colOff>5080</xdr:colOff>
      <xdr:row>28</xdr:row>
      <xdr:rowOff>0</xdr:rowOff>
    </xdr:to>
    <xdr:cxnSp macro="">
      <xdr:nvCxnSpPr>
        <xdr:cNvPr id="497719" name="AutoShape 6"/>
        <xdr:cNvCxnSpPr>
          <a:cxnSpLocks noChangeShapeType="1"/>
        </xdr:cNvCxnSpPr>
      </xdr:nvCxnSpPr>
      <xdr:spPr bwMode="auto">
        <a:xfrm>
          <a:off x="5080" y="5311140"/>
          <a:ext cx="563880" cy="3810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38</xdr:row>
      <xdr:rowOff>0</xdr:rowOff>
    </xdr:from>
    <xdr:to>
      <xdr:col>1</xdr:col>
      <xdr:colOff>0</xdr:colOff>
      <xdr:row>40</xdr:row>
      <xdr:rowOff>0</xdr:rowOff>
    </xdr:to>
    <xdr:cxnSp macro="">
      <xdr:nvCxnSpPr>
        <xdr:cNvPr id="497720" name="AutoShape 7"/>
        <xdr:cNvCxnSpPr>
          <a:cxnSpLocks noChangeShapeType="1"/>
        </xdr:cNvCxnSpPr>
      </xdr:nvCxnSpPr>
      <xdr:spPr bwMode="auto">
        <a:xfrm>
          <a:off x="9525" y="7978140"/>
          <a:ext cx="554355" cy="39624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26</xdr:row>
      <xdr:rowOff>0</xdr:rowOff>
    </xdr:from>
    <xdr:to>
      <xdr:col>0</xdr:col>
      <xdr:colOff>609600</xdr:colOff>
      <xdr:row>26</xdr:row>
      <xdr:rowOff>0</xdr:rowOff>
    </xdr:to>
    <xdr:cxnSp macro="">
      <xdr:nvCxnSpPr>
        <xdr:cNvPr id="12" name="AutoShape 4"/>
        <xdr:cNvCxnSpPr>
          <a:cxnSpLocks noChangeShapeType="1"/>
        </xdr:cNvCxnSpPr>
      </xdr:nvCxnSpPr>
      <xdr:spPr bwMode="auto">
        <a:xfrm>
          <a:off x="19050" y="5425440"/>
          <a:ext cx="54483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32</xdr:row>
      <xdr:rowOff>9525</xdr:rowOff>
    </xdr:from>
    <xdr:to>
      <xdr:col>1</xdr:col>
      <xdr:colOff>0</xdr:colOff>
      <xdr:row>34</xdr:row>
      <xdr:rowOff>0</xdr:rowOff>
    </xdr:to>
    <xdr:cxnSp macro="">
      <xdr:nvCxnSpPr>
        <xdr:cNvPr id="13" name="AutoShape 5"/>
        <xdr:cNvCxnSpPr>
          <a:cxnSpLocks noChangeShapeType="1"/>
        </xdr:cNvCxnSpPr>
      </xdr:nvCxnSpPr>
      <xdr:spPr bwMode="auto">
        <a:xfrm>
          <a:off x="9525" y="6791325"/>
          <a:ext cx="554355" cy="40195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5080</xdr:colOff>
      <xdr:row>26</xdr:row>
      <xdr:rowOff>15240</xdr:rowOff>
    </xdr:from>
    <xdr:to>
      <xdr:col>1</xdr:col>
      <xdr:colOff>5080</xdr:colOff>
      <xdr:row>28</xdr:row>
      <xdr:rowOff>0</xdr:rowOff>
    </xdr:to>
    <xdr:cxnSp macro="">
      <xdr:nvCxnSpPr>
        <xdr:cNvPr id="14" name="AutoShape 6"/>
        <xdr:cNvCxnSpPr>
          <a:cxnSpLocks noChangeShapeType="1"/>
        </xdr:cNvCxnSpPr>
      </xdr:nvCxnSpPr>
      <xdr:spPr bwMode="auto">
        <a:xfrm>
          <a:off x="5080" y="5440680"/>
          <a:ext cx="563880" cy="39624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38</xdr:row>
      <xdr:rowOff>0</xdr:rowOff>
    </xdr:from>
    <xdr:to>
      <xdr:col>1</xdr:col>
      <xdr:colOff>0</xdr:colOff>
      <xdr:row>40</xdr:row>
      <xdr:rowOff>0</xdr:rowOff>
    </xdr:to>
    <xdr:cxnSp macro="">
      <xdr:nvCxnSpPr>
        <xdr:cNvPr id="15" name="AutoShape 7"/>
        <xdr:cNvCxnSpPr>
          <a:cxnSpLocks noChangeShapeType="1"/>
        </xdr:cNvCxnSpPr>
      </xdr:nvCxnSpPr>
      <xdr:spPr bwMode="auto">
        <a:xfrm>
          <a:off x="9525" y="8138160"/>
          <a:ext cx="554355" cy="41148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26</xdr:row>
      <xdr:rowOff>0</xdr:rowOff>
    </xdr:from>
    <xdr:to>
      <xdr:col>0</xdr:col>
      <xdr:colOff>609600</xdr:colOff>
      <xdr:row>26</xdr:row>
      <xdr:rowOff>0</xdr:rowOff>
    </xdr:to>
    <xdr:cxnSp macro="">
      <xdr:nvCxnSpPr>
        <xdr:cNvPr id="26" name="AutoShape 4"/>
        <xdr:cNvCxnSpPr>
          <a:cxnSpLocks noChangeShapeType="1"/>
        </xdr:cNvCxnSpPr>
      </xdr:nvCxnSpPr>
      <xdr:spPr bwMode="auto">
        <a:xfrm>
          <a:off x="19050" y="5457825"/>
          <a:ext cx="542925"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32</xdr:row>
      <xdr:rowOff>9525</xdr:rowOff>
    </xdr:from>
    <xdr:to>
      <xdr:col>1</xdr:col>
      <xdr:colOff>0</xdr:colOff>
      <xdr:row>34</xdr:row>
      <xdr:rowOff>0</xdr:rowOff>
    </xdr:to>
    <xdr:cxnSp macro="">
      <xdr:nvCxnSpPr>
        <xdr:cNvPr id="27" name="AutoShape 5"/>
        <xdr:cNvCxnSpPr>
          <a:cxnSpLocks noChangeShapeType="1"/>
        </xdr:cNvCxnSpPr>
      </xdr:nvCxnSpPr>
      <xdr:spPr bwMode="auto">
        <a:xfrm>
          <a:off x="9525" y="6781800"/>
          <a:ext cx="552450" cy="3905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5080</xdr:colOff>
      <xdr:row>26</xdr:row>
      <xdr:rowOff>15240</xdr:rowOff>
    </xdr:from>
    <xdr:to>
      <xdr:col>1</xdr:col>
      <xdr:colOff>5080</xdr:colOff>
      <xdr:row>28</xdr:row>
      <xdr:rowOff>0</xdr:rowOff>
    </xdr:to>
    <xdr:cxnSp macro="">
      <xdr:nvCxnSpPr>
        <xdr:cNvPr id="28" name="AutoShape 6"/>
        <xdr:cNvCxnSpPr>
          <a:cxnSpLocks noChangeShapeType="1"/>
        </xdr:cNvCxnSpPr>
      </xdr:nvCxnSpPr>
      <xdr:spPr bwMode="auto">
        <a:xfrm>
          <a:off x="5080" y="5473065"/>
          <a:ext cx="561975" cy="38481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38</xdr:row>
      <xdr:rowOff>0</xdr:rowOff>
    </xdr:from>
    <xdr:to>
      <xdr:col>1</xdr:col>
      <xdr:colOff>0</xdr:colOff>
      <xdr:row>40</xdr:row>
      <xdr:rowOff>0</xdr:rowOff>
    </xdr:to>
    <xdr:cxnSp macro="">
      <xdr:nvCxnSpPr>
        <xdr:cNvPr id="29" name="AutoShape 7"/>
        <xdr:cNvCxnSpPr>
          <a:cxnSpLocks noChangeShapeType="1"/>
        </xdr:cNvCxnSpPr>
      </xdr:nvCxnSpPr>
      <xdr:spPr bwMode="auto">
        <a:xfrm>
          <a:off x="9525" y="8086725"/>
          <a:ext cx="552450" cy="40005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26</xdr:row>
      <xdr:rowOff>0</xdr:rowOff>
    </xdr:from>
    <xdr:to>
      <xdr:col>0</xdr:col>
      <xdr:colOff>609600</xdr:colOff>
      <xdr:row>26</xdr:row>
      <xdr:rowOff>0</xdr:rowOff>
    </xdr:to>
    <xdr:cxnSp macro="">
      <xdr:nvCxnSpPr>
        <xdr:cNvPr id="33" name="AutoShape 4"/>
        <xdr:cNvCxnSpPr>
          <a:cxnSpLocks noChangeShapeType="1"/>
        </xdr:cNvCxnSpPr>
      </xdr:nvCxnSpPr>
      <xdr:spPr bwMode="auto">
        <a:xfrm>
          <a:off x="19050" y="5457825"/>
          <a:ext cx="542925"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32</xdr:row>
      <xdr:rowOff>9525</xdr:rowOff>
    </xdr:from>
    <xdr:to>
      <xdr:col>1</xdr:col>
      <xdr:colOff>0</xdr:colOff>
      <xdr:row>34</xdr:row>
      <xdr:rowOff>0</xdr:rowOff>
    </xdr:to>
    <xdr:cxnSp macro="">
      <xdr:nvCxnSpPr>
        <xdr:cNvPr id="34" name="AutoShape 5"/>
        <xdr:cNvCxnSpPr>
          <a:cxnSpLocks noChangeShapeType="1"/>
        </xdr:cNvCxnSpPr>
      </xdr:nvCxnSpPr>
      <xdr:spPr bwMode="auto">
        <a:xfrm>
          <a:off x="9525" y="6781800"/>
          <a:ext cx="552450" cy="3905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5080</xdr:colOff>
      <xdr:row>26</xdr:row>
      <xdr:rowOff>15240</xdr:rowOff>
    </xdr:from>
    <xdr:to>
      <xdr:col>1</xdr:col>
      <xdr:colOff>5080</xdr:colOff>
      <xdr:row>28</xdr:row>
      <xdr:rowOff>0</xdr:rowOff>
    </xdr:to>
    <xdr:cxnSp macro="">
      <xdr:nvCxnSpPr>
        <xdr:cNvPr id="35" name="AutoShape 6"/>
        <xdr:cNvCxnSpPr>
          <a:cxnSpLocks noChangeShapeType="1"/>
        </xdr:cNvCxnSpPr>
      </xdr:nvCxnSpPr>
      <xdr:spPr bwMode="auto">
        <a:xfrm>
          <a:off x="5080" y="5473065"/>
          <a:ext cx="561975" cy="38481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38</xdr:row>
      <xdr:rowOff>0</xdr:rowOff>
    </xdr:from>
    <xdr:to>
      <xdr:col>1</xdr:col>
      <xdr:colOff>0</xdr:colOff>
      <xdr:row>40</xdr:row>
      <xdr:rowOff>0</xdr:rowOff>
    </xdr:to>
    <xdr:cxnSp macro="">
      <xdr:nvCxnSpPr>
        <xdr:cNvPr id="36" name="AutoShape 7"/>
        <xdr:cNvCxnSpPr>
          <a:cxnSpLocks noChangeShapeType="1"/>
        </xdr:cNvCxnSpPr>
      </xdr:nvCxnSpPr>
      <xdr:spPr bwMode="auto">
        <a:xfrm>
          <a:off x="9525" y="8086725"/>
          <a:ext cx="552450" cy="40005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26</xdr:row>
      <xdr:rowOff>0</xdr:rowOff>
    </xdr:from>
    <xdr:to>
      <xdr:col>0</xdr:col>
      <xdr:colOff>609600</xdr:colOff>
      <xdr:row>26</xdr:row>
      <xdr:rowOff>0</xdr:rowOff>
    </xdr:to>
    <xdr:cxnSp macro="">
      <xdr:nvCxnSpPr>
        <xdr:cNvPr id="40" name="AutoShape 4"/>
        <xdr:cNvCxnSpPr>
          <a:cxnSpLocks noChangeShapeType="1"/>
        </xdr:cNvCxnSpPr>
      </xdr:nvCxnSpPr>
      <xdr:spPr bwMode="auto">
        <a:xfrm>
          <a:off x="19050" y="5457825"/>
          <a:ext cx="542925"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32</xdr:row>
      <xdr:rowOff>9525</xdr:rowOff>
    </xdr:from>
    <xdr:to>
      <xdr:col>1</xdr:col>
      <xdr:colOff>0</xdr:colOff>
      <xdr:row>34</xdr:row>
      <xdr:rowOff>0</xdr:rowOff>
    </xdr:to>
    <xdr:cxnSp macro="">
      <xdr:nvCxnSpPr>
        <xdr:cNvPr id="41" name="AutoShape 5"/>
        <xdr:cNvCxnSpPr>
          <a:cxnSpLocks noChangeShapeType="1"/>
        </xdr:cNvCxnSpPr>
      </xdr:nvCxnSpPr>
      <xdr:spPr bwMode="auto">
        <a:xfrm>
          <a:off x="9525" y="6781800"/>
          <a:ext cx="552450" cy="3905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5080</xdr:colOff>
      <xdr:row>26</xdr:row>
      <xdr:rowOff>15240</xdr:rowOff>
    </xdr:from>
    <xdr:to>
      <xdr:col>1</xdr:col>
      <xdr:colOff>5080</xdr:colOff>
      <xdr:row>28</xdr:row>
      <xdr:rowOff>0</xdr:rowOff>
    </xdr:to>
    <xdr:cxnSp macro="">
      <xdr:nvCxnSpPr>
        <xdr:cNvPr id="42" name="AutoShape 6"/>
        <xdr:cNvCxnSpPr>
          <a:cxnSpLocks noChangeShapeType="1"/>
        </xdr:cNvCxnSpPr>
      </xdr:nvCxnSpPr>
      <xdr:spPr bwMode="auto">
        <a:xfrm>
          <a:off x="5080" y="5473065"/>
          <a:ext cx="561975" cy="38481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38</xdr:row>
      <xdr:rowOff>0</xdr:rowOff>
    </xdr:from>
    <xdr:to>
      <xdr:col>1</xdr:col>
      <xdr:colOff>0</xdr:colOff>
      <xdr:row>40</xdr:row>
      <xdr:rowOff>0</xdr:rowOff>
    </xdr:to>
    <xdr:cxnSp macro="">
      <xdr:nvCxnSpPr>
        <xdr:cNvPr id="43" name="AutoShape 7"/>
        <xdr:cNvCxnSpPr>
          <a:cxnSpLocks noChangeShapeType="1"/>
        </xdr:cNvCxnSpPr>
      </xdr:nvCxnSpPr>
      <xdr:spPr bwMode="auto">
        <a:xfrm>
          <a:off x="9525" y="8086725"/>
          <a:ext cx="552450" cy="40005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26</xdr:row>
      <xdr:rowOff>0</xdr:rowOff>
    </xdr:from>
    <xdr:to>
      <xdr:col>0</xdr:col>
      <xdr:colOff>609600</xdr:colOff>
      <xdr:row>26</xdr:row>
      <xdr:rowOff>0</xdr:rowOff>
    </xdr:to>
    <xdr:cxnSp macro="">
      <xdr:nvCxnSpPr>
        <xdr:cNvPr id="47" name="AutoShape 4"/>
        <xdr:cNvCxnSpPr>
          <a:cxnSpLocks noChangeShapeType="1"/>
        </xdr:cNvCxnSpPr>
      </xdr:nvCxnSpPr>
      <xdr:spPr bwMode="auto">
        <a:xfrm>
          <a:off x="19050" y="5457825"/>
          <a:ext cx="542925"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32</xdr:row>
      <xdr:rowOff>9525</xdr:rowOff>
    </xdr:from>
    <xdr:to>
      <xdr:col>1</xdr:col>
      <xdr:colOff>0</xdr:colOff>
      <xdr:row>34</xdr:row>
      <xdr:rowOff>0</xdr:rowOff>
    </xdr:to>
    <xdr:cxnSp macro="">
      <xdr:nvCxnSpPr>
        <xdr:cNvPr id="48" name="AutoShape 5"/>
        <xdr:cNvCxnSpPr>
          <a:cxnSpLocks noChangeShapeType="1"/>
        </xdr:cNvCxnSpPr>
      </xdr:nvCxnSpPr>
      <xdr:spPr bwMode="auto">
        <a:xfrm>
          <a:off x="9525" y="6781800"/>
          <a:ext cx="552450" cy="39052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5080</xdr:colOff>
      <xdr:row>26</xdr:row>
      <xdr:rowOff>15240</xdr:rowOff>
    </xdr:from>
    <xdr:to>
      <xdr:col>1</xdr:col>
      <xdr:colOff>5080</xdr:colOff>
      <xdr:row>28</xdr:row>
      <xdr:rowOff>0</xdr:rowOff>
    </xdr:to>
    <xdr:cxnSp macro="">
      <xdr:nvCxnSpPr>
        <xdr:cNvPr id="49" name="AutoShape 6"/>
        <xdr:cNvCxnSpPr>
          <a:cxnSpLocks noChangeShapeType="1"/>
        </xdr:cNvCxnSpPr>
      </xdr:nvCxnSpPr>
      <xdr:spPr bwMode="auto">
        <a:xfrm>
          <a:off x="5080" y="5473065"/>
          <a:ext cx="561975" cy="38481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9525</xdr:colOff>
      <xdr:row>38</xdr:row>
      <xdr:rowOff>0</xdr:rowOff>
    </xdr:from>
    <xdr:to>
      <xdr:col>1</xdr:col>
      <xdr:colOff>0</xdr:colOff>
      <xdr:row>40</xdr:row>
      <xdr:rowOff>0</xdr:rowOff>
    </xdr:to>
    <xdr:cxnSp macro="">
      <xdr:nvCxnSpPr>
        <xdr:cNvPr id="50" name="AutoShape 7"/>
        <xdr:cNvCxnSpPr>
          <a:cxnSpLocks noChangeShapeType="1"/>
        </xdr:cNvCxnSpPr>
      </xdr:nvCxnSpPr>
      <xdr:spPr bwMode="auto">
        <a:xfrm>
          <a:off x="9525" y="8086725"/>
          <a:ext cx="552450" cy="40005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5080</xdr:colOff>
      <xdr:row>9</xdr:row>
      <xdr:rowOff>10160</xdr:rowOff>
    </xdr:from>
    <xdr:to>
      <xdr:col>1</xdr:col>
      <xdr:colOff>5080</xdr:colOff>
      <xdr:row>11</xdr:row>
      <xdr:rowOff>0</xdr:rowOff>
    </xdr:to>
    <xdr:cxnSp macro="">
      <xdr:nvCxnSpPr>
        <xdr:cNvPr id="2" name="AutoShape 6"/>
        <xdr:cNvCxnSpPr>
          <a:cxnSpLocks noChangeShapeType="1"/>
        </xdr:cNvCxnSpPr>
      </xdr:nvCxnSpPr>
      <xdr:spPr bwMode="auto">
        <a:xfrm>
          <a:off x="5080" y="1477010"/>
          <a:ext cx="600075" cy="39497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15</xdr:row>
      <xdr:rowOff>0</xdr:rowOff>
    </xdr:from>
    <xdr:to>
      <xdr:col>1</xdr:col>
      <xdr:colOff>0</xdr:colOff>
      <xdr:row>16</xdr:row>
      <xdr:rowOff>162560</xdr:rowOff>
    </xdr:to>
    <xdr:cxnSp macro="">
      <xdr:nvCxnSpPr>
        <xdr:cNvPr id="3" name="AutoShape 6"/>
        <xdr:cNvCxnSpPr>
          <a:cxnSpLocks noChangeShapeType="1"/>
        </xdr:cNvCxnSpPr>
      </xdr:nvCxnSpPr>
      <xdr:spPr bwMode="auto">
        <a:xfrm>
          <a:off x="0" y="2667000"/>
          <a:ext cx="600075" cy="36258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21</xdr:row>
      <xdr:rowOff>5080</xdr:rowOff>
    </xdr:from>
    <xdr:to>
      <xdr:col>1</xdr:col>
      <xdr:colOff>0</xdr:colOff>
      <xdr:row>23</xdr:row>
      <xdr:rowOff>0</xdr:rowOff>
    </xdr:to>
    <xdr:cxnSp macro="">
      <xdr:nvCxnSpPr>
        <xdr:cNvPr id="4" name="AutoShape 6"/>
        <xdr:cNvCxnSpPr>
          <a:cxnSpLocks noChangeShapeType="1"/>
        </xdr:cNvCxnSpPr>
      </xdr:nvCxnSpPr>
      <xdr:spPr bwMode="auto">
        <a:xfrm>
          <a:off x="0" y="3872230"/>
          <a:ext cx="600075" cy="39497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27</xdr:row>
      <xdr:rowOff>15240</xdr:rowOff>
    </xdr:from>
    <xdr:to>
      <xdr:col>1</xdr:col>
      <xdr:colOff>0</xdr:colOff>
      <xdr:row>29</xdr:row>
      <xdr:rowOff>0</xdr:rowOff>
    </xdr:to>
    <xdr:cxnSp macro="">
      <xdr:nvCxnSpPr>
        <xdr:cNvPr id="5" name="AutoShape 6"/>
        <xdr:cNvCxnSpPr>
          <a:cxnSpLocks noChangeShapeType="1"/>
        </xdr:cNvCxnSpPr>
      </xdr:nvCxnSpPr>
      <xdr:spPr bwMode="auto">
        <a:xfrm>
          <a:off x="0" y="5082540"/>
          <a:ext cx="600075" cy="38481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33</xdr:row>
      <xdr:rowOff>0</xdr:rowOff>
    </xdr:from>
    <xdr:to>
      <xdr:col>0</xdr:col>
      <xdr:colOff>596566</xdr:colOff>
      <xdr:row>34</xdr:row>
      <xdr:rowOff>195513</xdr:rowOff>
    </xdr:to>
    <xdr:cxnSp macro="">
      <xdr:nvCxnSpPr>
        <xdr:cNvPr id="6" name="AutoShape 6"/>
        <xdr:cNvCxnSpPr>
          <a:cxnSpLocks noChangeShapeType="1"/>
        </xdr:cNvCxnSpPr>
      </xdr:nvCxnSpPr>
      <xdr:spPr bwMode="auto">
        <a:xfrm>
          <a:off x="0" y="5945605"/>
          <a:ext cx="596566" cy="39604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51</xdr:row>
      <xdr:rowOff>7620</xdr:rowOff>
    </xdr:from>
    <xdr:to>
      <xdr:col>1</xdr:col>
      <xdr:colOff>4482</xdr:colOff>
      <xdr:row>53</xdr:row>
      <xdr:rowOff>0</xdr:rowOff>
    </xdr:to>
    <xdr:cxnSp macro="">
      <xdr:nvCxnSpPr>
        <xdr:cNvPr id="7" name="AutoShape 6"/>
        <xdr:cNvCxnSpPr>
          <a:cxnSpLocks noChangeShapeType="1"/>
        </xdr:cNvCxnSpPr>
      </xdr:nvCxnSpPr>
      <xdr:spPr bwMode="auto">
        <a:xfrm>
          <a:off x="0" y="8284845"/>
          <a:ext cx="604557" cy="39691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41</xdr:row>
      <xdr:rowOff>0</xdr:rowOff>
    </xdr:from>
    <xdr:to>
      <xdr:col>1</xdr:col>
      <xdr:colOff>8659</xdr:colOff>
      <xdr:row>43</xdr:row>
      <xdr:rowOff>0</xdr:rowOff>
    </xdr:to>
    <xdr:cxnSp macro="">
      <xdr:nvCxnSpPr>
        <xdr:cNvPr id="41" name="AutoShape 6"/>
        <xdr:cNvCxnSpPr>
          <a:cxnSpLocks noChangeShapeType="1"/>
        </xdr:cNvCxnSpPr>
      </xdr:nvCxnSpPr>
      <xdr:spPr bwMode="auto">
        <a:xfrm>
          <a:off x="0" y="7420841"/>
          <a:ext cx="610466" cy="346364"/>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3.bin"/><Relationship Id="rId4" Type="http://schemas.openxmlformats.org/officeDocument/2006/relationships/comments" Target="../comments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CFFFF"/>
  </sheetPr>
  <dimension ref="A8:K57"/>
  <sheetViews>
    <sheetView showGridLines="0" tabSelected="1" view="pageLayout" zoomScaleNormal="71" workbookViewId="0">
      <selection activeCell="A2" sqref="A2"/>
    </sheetView>
  </sheetViews>
  <sheetFormatPr defaultColWidth="9" defaultRowHeight="13.5"/>
  <cols>
    <col min="1" max="10" width="8.625" style="175" customWidth="1"/>
    <col min="11" max="16384" width="9" style="175"/>
  </cols>
  <sheetData>
    <row r="8" spans="1:10" ht="13.5" customHeight="1">
      <c r="A8" s="1440" t="s">
        <v>96</v>
      </c>
      <c r="B8" s="1440"/>
      <c r="C8" s="1440"/>
      <c r="D8" s="1440"/>
      <c r="E8" s="1440"/>
      <c r="F8" s="1440"/>
      <c r="G8" s="1440"/>
      <c r="H8" s="1440"/>
      <c r="I8" s="1440"/>
      <c r="J8" s="1440"/>
    </row>
    <row r="9" spans="1:10" ht="13.5" customHeight="1">
      <c r="A9" s="1440"/>
      <c r="B9" s="1440"/>
      <c r="C9" s="1440"/>
      <c r="D9" s="1440"/>
      <c r="E9" s="1440"/>
      <c r="F9" s="1440"/>
      <c r="G9" s="1440"/>
      <c r="H9" s="1440"/>
      <c r="I9" s="1440"/>
      <c r="J9" s="1440"/>
    </row>
    <row r="10" spans="1:10" ht="13.5" customHeight="1">
      <c r="A10" s="1440"/>
      <c r="B10" s="1440"/>
      <c r="C10" s="1440"/>
      <c r="D10" s="1440"/>
      <c r="E10" s="1440"/>
      <c r="F10" s="1440"/>
      <c r="G10" s="1440"/>
      <c r="H10" s="1440"/>
      <c r="I10" s="1440"/>
      <c r="J10" s="1440"/>
    </row>
    <row r="17" spans="1:10" ht="13.15" customHeight="1">
      <c r="A17" s="1441" t="s">
        <v>1402</v>
      </c>
      <c r="B17" s="1441"/>
      <c r="C17" s="1441"/>
      <c r="D17" s="1441"/>
      <c r="E17" s="1441"/>
      <c r="F17" s="1441"/>
      <c r="G17" s="1441"/>
      <c r="H17" s="1441"/>
      <c r="I17" s="1441"/>
      <c r="J17" s="1441"/>
    </row>
    <row r="18" spans="1:10" ht="13.15" customHeight="1">
      <c r="A18" s="1441"/>
      <c r="B18" s="1441"/>
      <c r="C18" s="1441"/>
      <c r="D18" s="1441"/>
      <c r="E18" s="1441"/>
      <c r="F18" s="1441"/>
      <c r="G18" s="1441"/>
      <c r="H18" s="1441"/>
      <c r="I18" s="1441"/>
      <c r="J18" s="1441"/>
    </row>
    <row r="19" spans="1:10" ht="13.15" customHeight="1">
      <c r="A19" s="1441"/>
      <c r="B19" s="1441"/>
      <c r="C19" s="1441"/>
      <c r="D19" s="1441"/>
      <c r="E19" s="1441"/>
      <c r="F19" s="1441"/>
      <c r="G19" s="1441"/>
      <c r="H19" s="1441"/>
      <c r="I19" s="1441"/>
      <c r="J19" s="1441"/>
    </row>
    <row r="20" spans="1:10" ht="13.15" customHeight="1">
      <c r="A20" s="1441" t="s">
        <v>1403</v>
      </c>
      <c r="B20" s="1441"/>
      <c r="C20" s="1441"/>
      <c r="D20" s="1441"/>
      <c r="E20" s="1441"/>
      <c r="F20" s="1441"/>
      <c r="G20" s="1441"/>
      <c r="H20" s="1441"/>
      <c r="I20" s="1441"/>
      <c r="J20" s="1441"/>
    </row>
    <row r="21" spans="1:10" ht="13.15" customHeight="1">
      <c r="A21" s="1441"/>
      <c r="B21" s="1441"/>
      <c r="C21" s="1441"/>
      <c r="D21" s="1441"/>
      <c r="E21" s="1441"/>
      <c r="F21" s="1441"/>
      <c r="G21" s="1441"/>
      <c r="H21" s="1441"/>
      <c r="I21" s="1441"/>
      <c r="J21" s="1441"/>
    </row>
    <row r="40" spans="3:8" ht="13.15" customHeight="1">
      <c r="C40" s="1396"/>
      <c r="D40" s="1396"/>
      <c r="E40" s="1396"/>
      <c r="F40" s="1396"/>
      <c r="G40" s="1396"/>
    </row>
    <row r="41" spans="3:8" ht="13.15" customHeight="1">
      <c r="C41" s="1396"/>
      <c r="D41" s="1396"/>
      <c r="E41" s="1396"/>
      <c r="F41" s="1396"/>
      <c r="G41" s="1396"/>
    </row>
    <row r="46" spans="3:8" ht="13.15" customHeight="1">
      <c r="C46" s="1397"/>
      <c r="D46" s="1397"/>
      <c r="E46" s="1397"/>
      <c r="F46" s="1397"/>
      <c r="G46" s="1397"/>
      <c r="H46" s="1397"/>
    </row>
    <row r="47" spans="3:8" ht="13.15" customHeight="1">
      <c r="C47" s="1397"/>
      <c r="D47" s="1397"/>
      <c r="E47" s="1397"/>
      <c r="F47" s="1397"/>
      <c r="G47" s="1397"/>
      <c r="H47" s="1397"/>
    </row>
    <row r="48" spans="3:8" ht="13.15" customHeight="1">
      <c r="C48" s="1397"/>
      <c r="D48" s="1397"/>
      <c r="E48" s="1397"/>
      <c r="F48" s="1397"/>
      <c r="G48" s="1397"/>
      <c r="H48" s="1397"/>
    </row>
    <row r="50" spans="3:11" ht="13.15" customHeight="1">
      <c r="C50" s="1397"/>
      <c r="D50" s="1441" t="s">
        <v>786</v>
      </c>
      <c r="E50" s="1441"/>
      <c r="F50" s="1441"/>
      <c r="G50" s="1441"/>
      <c r="H50" s="1397"/>
    </row>
    <row r="51" spans="3:11" ht="13.15" customHeight="1">
      <c r="C51" s="1397"/>
      <c r="D51" s="1441"/>
      <c r="E51" s="1441"/>
      <c r="F51" s="1441"/>
      <c r="G51" s="1441"/>
      <c r="H51" s="1397"/>
    </row>
    <row r="52" spans="3:11" ht="13.15" customHeight="1">
      <c r="C52" s="1397"/>
      <c r="D52" s="1441"/>
      <c r="E52" s="1441"/>
      <c r="F52" s="1441"/>
      <c r="G52" s="1441"/>
      <c r="H52" s="1397"/>
    </row>
    <row r="54" spans="3:11">
      <c r="F54" s="130"/>
      <c r="G54" s="130"/>
      <c r="H54" s="130"/>
      <c r="I54" s="130"/>
      <c r="J54" s="130"/>
      <c r="K54" s="130"/>
    </row>
    <row r="55" spans="3:11">
      <c r="F55" s="130"/>
      <c r="G55" s="130"/>
      <c r="H55" s="130"/>
      <c r="I55" s="130"/>
      <c r="J55" s="130"/>
      <c r="K55" s="130"/>
    </row>
    <row r="56" spans="3:11">
      <c r="F56" s="130"/>
      <c r="G56" s="130"/>
      <c r="H56" s="130"/>
      <c r="I56" s="130"/>
      <c r="J56" s="130"/>
      <c r="K56" s="130"/>
    </row>
    <row r="57" spans="3:11">
      <c r="F57" s="130"/>
      <c r="G57" s="130"/>
      <c r="H57" s="130"/>
      <c r="I57" s="130"/>
      <c r="J57" s="130"/>
      <c r="K57" s="130"/>
    </row>
  </sheetData>
  <mergeCells count="4">
    <mergeCell ref="A8:J10"/>
    <mergeCell ref="A17:J19"/>
    <mergeCell ref="A20:J21"/>
    <mergeCell ref="D50:G52"/>
  </mergeCells>
  <phoneticPr fontId="14"/>
  <printOptions horizontalCentered="1"/>
  <pageMargins left="0.78740157480314965" right="0.78740157480314965" top="0.78740157480314965" bottom="0.78740157480314965" header="0.39370078740157483" footer="0.3937007874015748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AF57"/>
  <sheetViews>
    <sheetView showGridLines="0" view="pageLayout" zoomScaleNormal="100" zoomScaleSheetLayoutView="85" workbookViewId="0">
      <selection activeCell="A2" sqref="A2"/>
    </sheetView>
  </sheetViews>
  <sheetFormatPr defaultColWidth="8.875" defaultRowHeight="13.5"/>
  <cols>
    <col min="1" max="1" width="2.875" style="1123" customWidth="1"/>
    <col min="2" max="3" width="3.75" style="1123" customWidth="1"/>
    <col min="4" max="4" width="4.875" style="1123" customWidth="1"/>
    <col min="5" max="5" width="3.75" style="1123" customWidth="1"/>
    <col min="6" max="6" width="3.5" style="1123" customWidth="1"/>
    <col min="7" max="7" width="3" style="1123" customWidth="1"/>
    <col min="8" max="18" width="3.75" style="1123" customWidth="1"/>
    <col min="19" max="19" width="3.625" style="1123" customWidth="1"/>
    <col min="20" max="21" width="3.75" style="1120" customWidth="1"/>
    <col min="22" max="22" width="4" style="1120" customWidth="1"/>
    <col min="23" max="23" width="3.875" style="1120" customWidth="1"/>
    <col min="24" max="25" width="4" style="1120" customWidth="1"/>
    <col min="26" max="26" width="4.5" style="1120" customWidth="1"/>
    <col min="27" max="27" width="9.125" style="1123" customWidth="1"/>
    <col min="28" max="28" width="6.875" style="1123" customWidth="1"/>
    <col min="29" max="256" width="8.875" style="1123"/>
    <col min="257" max="257" width="4.75" style="1123" customWidth="1"/>
    <col min="258" max="261" width="3.75" style="1123" customWidth="1"/>
    <col min="262" max="262" width="3.5" style="1123" customWidth="1"/>
    <col min="263" max="263" width="3" style="1123" customWidth="1"/>
    <col min="264" max="274" width="3.75" style="1123" customWidth="1"/>
    <col min="275" max="275" width="3.625" style="1123" customWidth="1"/>
    <col min="276" max="277" width="3.75" style="1123" customWidth="1"/>
    <col min="278" max="278" width="4" style="1123" customWidth="1"/>
    <col min="279" max="279" width="9.5" style="1123" customWidth="1"/>
    <col min="280" max="281" width="0" style="1123" hidden="1" customWidth="1"/>
    <col min="282" max="282" width="4.5" style="1123" customWidth="1"/>
    <col min="283" max="283" width="9.125" style="1123" customWidth="1"/>
    <col min="284" max="284" width="6.875" style="1123" customWidth="1"/>
    <col min="285" max="512" width="8.875" style="1123"/>
    <col min="513" max="513" width="4.75" style="1123" customWidth="1"/>
    <col min="514" max="517" width="3.75" style="1123" customWidth="1"/>
    <col min="518" max="518" width="3.5" style="1123" customWidth="1"/>
    <col min="519" max="519" width="3" style="1123" customWidth="1"/>
    <col min="520" max="530" width="3.75" style="1123" customWidth="1"/>
    <col min="531" max="531" width="3.625" style="1123" customWidth="1"/>
    <col min="532" max="533" width="3.75" style="1123" customWidth="1"/>
    <col min="534" max="534" width="4" style="1123" customWidth="1"/>
    <col min="535" max="535" width="9.5" style="1123" customWidth="1"/>
    <col min="536" max="537" width="0" style="1123" hidden="1" customWidth="1"/>
    <col min="538" max="538" width="4.5" style="1123" customWidth="1"/>
    <col min="539" max="539" width="9.125" style="1123" customWidth="1"/>
    <col min="540" max="540" width="6.875" style="1123" customWidth="1"/>
    <col min="541" max="768" width="8.875" style="1123"/>
    <col min="769" max="769" width="4.75" style="1123" customWidth="1"/>
    <col min="770" max="773" width="3.75" style="1123" customWidth="1"/>
    <col min="774" max="774" width="3.5" style="1123" customWidth="1"/>
    <col min="775" max="775" width="3" style="1123" customWidth="1"/>
    <col min="776" max="786" width="3.75" style="1123" customWidth="1"/>
    <col min="787" max="787" width="3.625" style="1123" customWidth="1"/>
    <col min="788" max="789" width="3.75" style="1123" customWidth="1"/>
    <col min="790" max="790" width="4" style="1123" customWidth="1"/>
    <col min="791" max="791" width="9.5" style="1123" customWidth="1"/>
    <col min="792" max="793" width="0" style="1123" hidden="1" customWidth="1"/>
    <col min="794" max="794" width="4.5" style="1123" customWidth="1"/>
    <col min="795" max="795" width="9.125" style="1123" customWidth="1"/>
    <col min="796" max="796" width="6.875" style="1123" customWidth="1"/>
    <col min="797" max="1024" width="8.875" style="1123"/>
    <col min="1025" max="1025" width="4.75" style="1123" customWidth="1"/>
    <col min="1026" max="1029" width="3.75" style="1123" customWidth="1"/>
    <col min="1030" max="1030" width="3.5" style="1123" customWidth="1"/>
    <col min="1031" max="1031" width="3" style="1123" customWidth="1"/>
    <col min="1032" max="1042" width="3.75" style="1123" customWidth="1"/>
    <col min="1043" max="1043" width="3.625" style="1123" customWidth="1"/>
    <col min="1044" max="1045" width="3.75" style="1123" customWidth="1"/>
    <col min="1046" max="1046" width="4" style="1123" customWidth="1"/>
    <col min="1047" max="1047" width="9.5" style="1123" customWidth="1"/>
    <col min="1048" max="1049" width="0" style="1123" hidden="1" customWidth="1"/>
    <col min="1050" max="1050" width="4.5" style="1123" customWidth="1"/>
    <col min="1051" max="1051" width="9.125" style="1123" customWidth="1"/>
    <col min="1052" max="1052" width="6.875" style="1123" customWidth="1"/>
    <col min="1053" max="1280" width="8.875" style="1123"/>
    <col min="1281" max="1281" width="4.75" style="1123" customWidth="1"/>
    <col min="1282" max="1285" width="3.75" style="1123" customWidth="1"/>
    <col min="1286" max="1286" width="3.5" style="1123" customWidth="1"/>
    <col min="1287" max="1287" width="3" style="1123" customWidth="1"/>
    <col min="1288" max="1298" width="3.75" style="1123" customWidth="1"/>
    <col min="1299" max="1299" width="3.625" style="1123" customWidth="1"/>
    <col min="1300" max="1301" width="3.75" style="1123" customWidth="1"/>
    <col min="1302" max="1302" width="4" style="1123" customWidth="1"/>
    <col min="1303" max="1303" width="9.5" style="1123" customWidth="1"/>
    <col min="1304" max="1305" width="0" style="1123" hidden="1" customWidth="1"/>
    <col min="1306" max="1306" width="4.5" style="1123" customWidth="1"/>
    <col min="1307" max="1307" width="9.125" style="1123" customWidth="1"/>
    <col min="1308" max="1308" width="6.875" style="1123" customWidth="1"/>
    <col min="1309" max="1536" width="8.875" style="1123"/>
    <col min="1537" max="1537" width="4.75" style="1123" customWidth="1"/>
    <col min="1538" max="1541" width="3.75" style="1123" customWidth="1"/>
    <col min="1542" max="1542" width="3.5" style="1123" customWidth="1"/>
    <col min="1543" max="1543" width="3" style="1123" customWidth="1"/>
    <col min="1544" max="1554" width="3.75" style="1123" customWidth="1"/>
    <col min="1555" max="1555" width="3.625" style="1123" customWidth="1"/>
    <col min="1556" max="1557" width="3.75" style="1123" customWidth="1"/>
    <col min="1558" max="1558" width="4" style="1123" customWidth="1"/>
    <col min="1559" max="1559" width="9.5" style="1123" customWidth="1"/>
    <col min="1560" max="1561" width="0" style="1123" hidden="1" customWidth="1"/>
    <col min="1562" max="1562" width="4.5" style="1123" customWidth="1"/>
    <col min="1563" max="1563" width="9.125" style="1123" customWidth="1"/>
    <col min="1564" max="1564" width="6.875" style="1123" customWidth="1"/>
    <col min="1565" max="1792" width="8.875" style="1123"/>
    <col min="1793" max="1793" width="4.75" style="1123" customWidth="1"/>
    <col min="1794" max="1797" width="3.75" style="1123" customWidth="1"/>
    <col min="1798" max="1798" width="3.5" style="1123" customWidth="1"/>
    <col min="1799" max="1799" width="3" style="1123" customWidth="1"/>
    <col min="1800" max="1810" width="3.75" style="1123" customWidth="1"/>
    <col min="1811" max="1811" width="3.625" style="1123" customWidth="1"/>
    <col min="1812" max="1813" width="3.75" style="1123" customWidth="1"/>
    <col min="1814" max="1814" width="4" style="1123" customWidth="1"/>
    <col min="1815" max="1815" width="9.5" style="1123" customWidth="1"/>
    <col min="1816" max="1817" width="0" style="1123" hidden="1" customWidth="1"/>
    <col min="1818" max="1818" width="4.5" style="1123" customWidth="1"/>
    <col min="1819" max="1819" width="9.125" style="1123" customWidth="1"/>
    <col min="1820" max="1820" width="6.875" style="1123" customWidth="1"/>
    <col min="1821" max="2048" width="8.875" style="1123"/>
    <col min="2049" max="2049" width="4.75" style="1123" customWidth="1"/>
    <col min="2050" max="2053" width="3.75" style="1123" customWidth="1"/>
    <col min="2054" max="2054" width="3.5" style="1123" customWidth="1"/>
    <col min="2055" max="2055" width="3" style="1123" customWidth="1"/>
    <col min="2056" max="2066" width="3.75" style="1123" customWidth="1"/>
    <col min="2067" max="2067" width="3.625" style="1123" customWidth="1"/>
    <col min="2068" max="2069" width="3.75" style="1123" customWidth="1"/>
    <col min="2070" max="2070" width="4" style="1123" customWidth="1"/>
    <col min="2071" max="2071" width="9.5" style="1123" customWidth="1"/>
    <col min="2072" max="2073" width="0" style="1123" hidden="1" customWidth="1"/>
    <col min="2074" max="2074" width="4.5" style="1123" customWidth="1"/>
    <col min="2075" max="2075" width="9.125" style="1123" customWidth="1"/>
    <col min="2076" max="2076" width="6.875" style="1123" customWidth="1"/>
    <col min="2077" max="2304" width="8.875" style="1123"/>
    <col min="2305" max="2305" width="4.75" style="1123" customWidth="1"/>
    <col min="2306" max="2309" width="3.75" style="1123" customWidth="1"/>
    <col min="2310" max="2310" width="3.5" style="1123" customWidth="1"/>
    <col min="2311" max="2311" width="3" style="1123" customWidth="1"/>
    <col min="2312" max="2322" width="3.75" style="1123" customWidth="1"/>
    <col min="2323" max="2323" width="3.625" style="1123" customWidth="1"/>
    <col min="2324" max="2325" width="3.75" style="1123" customWidth="1"/>
    <col min="2326" max="2326" width="4" style="1123" customWidth="1"/>
    <col min="2327" max="2327" width="9.5" style="1123" customWidth="1"/>
    <col min="2328" max="2329" width="0" style="1123" hidden="1" customWidth="1"/>
    <col min="2330" max="2330" width="4.5" style="1123" customWidth="1"/>
    <col min="2331" max="2331" width="9.125" style="1123" customWidth="1"/>
    <col min="2332" max="2332" width="6.875" style="1123" customWidth="1"/>
    <col min="2333" max="2560" width="8.875" style="1123"/>
    <col min="2561" max="2561" width="4.75" style="1123" customWidth="1"/>
    <col min="2562" max="2565" width="3.75" style="1123" customWidth="1"/>
    <col min="2566" max="2566" width="3.5" style="1123" customWidth="1"/>
    <col min="2567" max="2567" width="3" style="1123" customWidth="1"/>
    <col min="2568" max="2578" width="3.75" style="1123" customWidth="1"/>
    <col min="2579" max="2579" width="3.625" style="1123" customWidth="1"/>
    <col min="2580" max="2581" width="3.75" style="1123" customWidth="1"/>
    <col min="2582" max="2582" width="4" style="1123" customWidth="1"/>
    <col min="2583" max="2583" width="9.5" style="1123" customWidth="1"/>
    <col min="2584" max="2585" width="0" style="1123" hidden="1" customWidth="1"/>
    <col min="2586" max="2586" width="4.5" style="1123" customWidth="1"/>
    <col min="2587" max="2587" width="9.125" style="1123" customWidth="1"/>
    <col min="2588" max="2588" width="6.875" style="1123" customWidth="1"/>
    <col min="2589" max="2816" width="8.875" style="1123"/>
    <col min="2817" max="2817" width="4.75" style="1123" customWidth="1"/>
    <col min="2818" max="2821" width="3.75" style="1123" customWidth="1"/>
    <col min="2822" max="2822" width="3.5" style="1123" customWidth="1"/>
    <col min="2823" max="2823" width="3" style="1123" customWidth="1"/>
    <col min="2824" max="2834" width="3.75" style="1123" customWidth="1"/>
    <col min="2835" max="2835" width="3.625" style="1123" customWidth="1"/>
    <col min="2836" max="2837" width="3.75" style="1123" customWidth="1"/>
    <col min="2838" max="2838" width="4" style="1123" customWidth="1"/>
    <col min="2839" max="2839" width="9.5" style="1123" customWidth="1"/>
    <col min="2840" max="2841" width="0" style="1123" hidden="1" customWidth="1"/>
    <col min="2842" max="2842" width="4.5" style="1123" customWidth="1"/>
    <col min="2843" max="2843" width="9.125" style="1123" customWidth="1"/>
    <col min="2844" max="2844" width="6.875" style="1123" customWidth="1"/>
    <col min="2845" max="3072" width="8.875" style="1123"/>
    <col min="3073" max="3073" width="4.75" style="1123" customWidth="1"/>
    <col min="3074" max="3077" width="3.75" style="1123" customWidth="1"/>
    <col min="3078" max="3078" width="3.5" style="1123" customWidth="1"/>
    <col min="3079" max="3079" width="3" style="1123" customWidth="1"/>
    <col min="3080" max="3090" width="3.75" style="1123" customWidth="1"/>
    <col min="3091" max="3091" width="3.625" style="1123" customWidth="1"/>
    <col min="3092" max="3093" width="3.75" style="1123" customWidth="1"/>
    <col min="3094" max="3094" width="4" style="1123" customWidth="1"/>
    <col min="3095" max="3095" width="9.5" style="1123" customWidth="1"/>
    <col min="3096" max="3097" width="0" style="1123" hidden="1" customWidth="1"/>
    <col min="3098" max="3098" width="4.5" style="1123" customWidth="1"/>
    <col min="3099" max="3099" width="9.125" style="1123" customWidth="1"/>
    <col min="3100" max="3100" width="6.875" style="1123" customWidth="1"/>
    <col min="3101" max="3328" width="8.875" style="1123"/>
    <col min="3329" max="3329" width="4.75" style="1123" customWidth="1"/>
    <col min="3330" max="3333" width="3.75" style="1123" customWidth="1"/>
    <col min="3334" max="3334" width="3.5" style="1123" customWidth="1"/>
    <col min="3335" max="3335" width="3" style="1123" customWidth="1"/>
    <col min="3336" max="3346" width="3.75" style="1123" customWidth="1"/>
    <col min="3347" max="3347" width="3.625" style="1123" customWidth="1"/>
    <col min="3348" max="3349" width="3.75" style="1123" customWidth="1"/>
    <col min="3350" max="3350" width="4" style="1123" customWidth="1"/>
    <col min="3351" max="3351" width="9.5" style="1123" customWidth="1"/>
    <col min="3352" max="3353" width="0" style="1123" hidden="1" customWidth="1"/>
    <col min="3354" max="3354" width="4.5" style="1123" customWidth="1"/>
    <col min="3355" max="3355" width="9.125" style="1123" customWidth="1"/>
    <col min="3356" max="3356" width="6.875" style="1123" customWidth="1"/>
    <col min="3357" max="3584" width="8.875" style="1123"/>
    <col min="3585" max="3585" width="4.75" style="1123" customWidth="1"/>
    <col min="3586" max="3589" width="3.75" style="1123" customWidth="1"/>
    <col min="3590" max="3590" width="3.5" style="1123" customWidth="1"/>
    <col min="3591" max="3591" width="3" style="1123" customWidth="1"/>
    <col min="3592" max="3602" width="3.75" style="1123" customWidth="1"/>
    <col min="3603" max="3603" width="3.625" style="1123" customWidth="1"/>
    <col min="3604" max="3605" width="3.75" style="1123" customWidth="1"/>
    <col min="3606" max="3606" width="4" style="1123" customWidth="1"/>
    <col min="3607" max="3607" width="9.5" style="1123" customWidth="1"/>
    <col min="3608" max="3609" width="0" style="1123" hidden="1" customWidth="1"/>
    <col min="3610" max="3610" width="4.5" style="1123" customWidth="1"/>
    <col min="3611" max="3611" width="9.125" style="1123" customWidth="1"/>
    <col min="3612" max="3612" width="6.875" style="1123" customWidth="1"/>
    <col min="3613" max="3840" width="8.875" style="1123"/>
    <col min="3841" max="3841" width="4.75" style="1123" customWidth="1"/>
    <col min="3842" max="3845" width="3.75" style="1123" customWidth="1"/>
    <col min="3846" max="3846" width="3.5" style="1123" customWidth="1"/>
    <col min="3847" max="3847" width="3" style="1123" customWidth="1"/>
    <col min="3848" max="3858" width="3.75" style="1123" customWidth="1"/>
    <col min="3859" max="3859" width="3.625" style="1123" customWidth="1"/>
    <col min="3860" max="3861" width="3.75" style="1123" customWidth="1"/>
    <col min="3862" max="3862" width="4" style="1123" customWidth="1"/>
    <col min="3863" max="3863" width="9.5" style="1123" customWidth="1"/>
    <col min="3864" max="3865" width="0" style="1123" hidden="1" customWidth="1"/>
    <col min="3866" max="3866" width="4.5" style="1123" customWidth="1"/>
    <col min="3867" max="3867" width="9.125" style="1123" customWidth="1"/>
    <col min="3868" max="3868" width="6.875" style="1123" customWidth="1"/>
    <col min="3869" max="4096" width="8.875" style="1123"/>
    <col min="4097" max="4097" width="4.75" style="1123" customWidth="1"/>
    <col min="4098" max="4101" width="3.75" style="1123" customWidth="1"/>
    <col min="4102" max="4102" width="3.5" style="1123" customWidth="1"/>
    <col min="4103" max="4103" width="3" style="1123" customWidth="1"/>
    <col min="4104" max="4114" width="3.75" style="1123" customWidth="1"/>
    <col min="4115" max="4115" width="3.625" style="1123" customWidth="1"/>
    <col min="4116" max="4117" width="3.75" style="1123" customWidth="1"/>
    <col min="4118" max="4118" width="4" style="1123" customWidth="1"/>
    <col min="4119" max="4119" width="9.5" style="1123" customWidth="1"/>
    <col min="4120" max="4121" width="0" style="1123" hidden="1" customWidth="1"/>
    <col min="4122" max="4122" width="4.5" style="1123" customWidth="1"/>
    <col min="4123" max="4123" width="9.125" style="1123" customWidth="1"/>
    <col min="4124" max="4124" width="6.875" style="1123" customWidth="1"/>
    <col min="4125" max="4352" width="8.875" style="1123"/>
    <col min="4353" max="4353" width="4.75" style="1123" customWidth="1"/>
    <col min="4354" max="4357" width="3.75" style="1123" customWidth="1"/>
    <col min="4358" max="4358" width="3.5" style="1123" customWidth="1"/>
    <col min="4359" max="4359" width="3" style="1123" customWidth="1"/>
    <col min="4360" max="4370" width="3.75" style="1123" customWidth="1"/>
    <col min="4371" max="4371" width="3.625" style="1123" customWidth="1"/>
    <col min="4372" max="4373" width="3.75" style="1123" customWidth="1"/>
    <col min="4374" max="4374" width="4" style="1123" customWidth="1"/>
    <col min="4375" max="4375" width="9.5" style="1123" customWidth="1"/>
    <col min="4376" max="4377" width="0" style="1123" hidden="1" customWidth="1"/>
    <col min="4378" max="4378" width="4.5" style="1123" customWidth="1"/>
    <col min="4379" max="4379" width="9.125" style="1123" customWidth="1"/>
    <col min="4380" max="4380" width="6.875" style="1123" customWidth="1"/>
    <col min="4381" max="4608" width="8.875" style="1123"/>
    <col min="4609" max="4609" width="4.75" style="1123" customWidth="1"/>
    <col min="4610" max="4613" width="3.75" style="1123" customWidth="1"/>
    <col min="4614" max="4614" width="3.5" style="1123" customWidth="1"/>
    <col min="4615" max="4615" width="3" style="1123" customWidth="1"/>
    <col min="4616" max="4626" width="3.75" style="1123" customWidth="1"/>
    <col min="4627" max="4627" width="3.625" style="1123" customWidth="1"/>
    <col min="4628" max="4629" width="3.75" style="1123" customWidth="1"/>
    <col min="4630" max="4630" width="4" style="1123" customWidth="1"/>
    <col min="4631" max="4631" width="9.5" style="1123" customWidth="1"/>
    <col min="4632" max="4633" width="0" style="1123" hidden="1" customWidth="1"/>
    <col min="4634" max="4634" width="4.5" style="1123" customWidth="1"/>
    <col min="4635" max="4635" width="9.125" style="1123" customWidth="1"/>
    <col min="4636" max="4636" width="6.875" style="1123" customWidth="1"/>
    <col min="4637" max="4864" width="8.875" style="1123"/>
    <col min="4865" max="4865" width="4.75" style="1123" customWidth="1"/>
    <col min="4866" max="4869" width="3.75" style="1123" customWidth="1"/>
    <col min="4870" max="4870" width="3.5" style="1123" customWidth="1"/>
    <col min="4871" max="4871" width="3" style="1123" customWidth="1"/>
    <col min="4872" max="4882" width="3.75" style="1123" customWidth="1"/>
    <col min="4883" max="4883" width="3.625" style="1123" customWidth="1"/>
    <col min="4884" max="4885" width="3.75" style="1123" customWidth="1"/>
    <col min="4886" max="4886" width="4" style="1123" customWidth="1"/>
    <col min="4887" max="4887" width="9.5" style="1123" customWidth="1"/>
    <col min="4888" max="4889" width="0" style="1123" hidden="1" customWidth="1"/>
    <col min="4890" max="4890" width="4.5" style="1123" customWidth="1"/>
    <col min="4891" max="4891" width="9.125" style="1123" customWidth="1"/>
    <col min="4892" max="4892" width="6.875" style="1123" customWidth="1"/>
    <col min="4893" max="5120" width="8.875" style="1123"/>
    <col min="5121" max="5121" width="4.75" style="1123" customWidth="1"/>
    <col min="5122" max="5125" width="3.75" style="1123" customWidth="1"/>
    <col min="5126" max="5126" width="3.5" style="1123" customWidth="1"/>
    <col min="5127" max="5127" width="3" style="1123" customWidth="1"/>
    <col min="5128" max="5138" width="3.75" style="1123" customWidth="1"/>
    <col min="5139" max="5139" width="3.625" style="1123" customWidth="1"/>
    <col min="5140" max="5141" width="3.75" style="1123" customWidth="1"/>
    <col min="5142" max="5142" width="4" style="1123" customWidth="1"/>
    <col min="5143" max="5143" width="9.5" style="1123" customWidth="1"/>
    <col min="5144" max="5145" width="0" style="1123" hidden="1" customWidth="1"/>
    <col min="5146" max="5146" width="4.5" style="1123" customWidth="1"/>
    <col min="5147" max="5147" width="9.125" style="1123" customWidth="1"/>
    <col min="5148" max="5148" width="6.875" style="1123" customWidth="1"/>
    <col min="5149" max="5376" width="8.875" style="1123"/>
    <col min="5377" max="5377" width="4.75" style="1123" customWidth="1"/>
    <col min="5378" max="5381" width="3.75" style="1123" customWidth="1"/>
    <col min="5382" max="5382" width="3.5" style="1123" customWidth="1"/>
    <col min="5383" max="5383" width="3" style="1123" customWidth="1"/>
    <col min="5384" max="5394" width="3.75" style="1123" customWidth="1"/>
    <col min="5395" max="5395" width="3.625" style="1123" customWidth="1"/>
    <col min="5396" max="5397" width="3.75" style="1123" customWidth="1"/>
    <col min="5398" max="5398" width="4" style="1123" customWidth="1"/>
    <col min="5399" max="5399" width="9.5" style="1123" customWidth="1"/>
    <col min="5400" max="5401" width="0" style="1123" hidden="1" customWidth="1"/>
    <col min="5402" max="5402" width="4.5" style="1123" customWidth="1"/>
    <col min="5403" max="5403" width="9.125" style="1123" customWidth="1"/>
    <col min="5404" max="5404" width="6.875" style="1123" customWidth="1"/>
    <col min="5405" max="5632" width="8.875" style="1123"/>
    <col min="5633" max="5633" width="4.75" style="1123" customWidth="1"/>
    <col min="5634" max="5637" width="3.75" style="1123" customWidth="1"/>
    <col min="5638" max="5638" width="3.5" style="1123" customWidth="1"/>
    <col min="5639" max="5639" width="3" style="1123" customWidth="1"/>
    <col min="5640" max="5650" width="3.75" style="1123" customWidth="1"/>
    <col min="5651" max="5651" width="3.625" style="1123" customWidth="1"/>
    <col min="5652" max="5653" width="3.75" style="1123" customWidth="1"/>
    <col min="5654" max="5654" width="4" style="1123" customWidth="1"/>
    <col min="5655" max="5655" width="9.5" style="1123" customWidth="1"/>
    <col min="5656" max="5657" width="0" style="1123" hidden="1" customWidth="1"/>
    <col min="5658" max="5658" width="4.5" style="1123" customWidth="1"/>
    <col min="5659" max="5659" width="9.125" style="1123" customWidth="1"/>
    <col min="5660" max="5660" width="6.875" style="1123" customWidth="1"/>
    <col min="5661" max="5888" width="8.875" style="1123"/>
    <col min="5889" max="5889" width="4.75" style="1123" customWidth="1"/>
    <col min="5890" max="5893" width="3.75" style="1123" customWidth="1"/>
    <col min="5894" max="5894" width="3.5" style="1123" customWidth="1"/>
    <col min="5895" max="5895" width="3" style="1123" customWidth="1"/>
    <col min="5896" max="5906" width="3.75" style="1123" customWidth="1"/>
    <col min="5907" max="5907" width="3.625" style="1123" customWidth="1"/>
    <col min="5908" max="5909" width="3.75" style="1123" customWidth="1"/>
    <col min="5910" max="5910" width="4" style="1123" customWidth="1"/>
    <col min="5911" max="5911" width="9.5" style="1123" customWidth="1"/>
    <col min="5912" max="5913" width="0" style="1123" hidden="1" customWidth="1"/>
    <col min="5914" max="5914" width="4.5" style="1123" customWidth="1"/>
    <col min="5915" max="5915" width="9.125" style="1123" customWidth="1"/>
    <col min="5916" max="5916" width="6.875" style="1123" customWidth="1"/>
    <col min="5917" max="6144" width="8.875" style="1123"/>
    <col min="6145" max="6145" width="4.75" style="1123" customWidth="1"/>
    <col min="6146" max="6149" width="3.75" style="1123" customWidth="1"/>
    <col min="6150" max="6150" width="3.5" style="1123" customWidth="1"/>
    <col min="6151" max="6151" width="3" style="1123" customWidth="1"/>
    <col min="6152" max="6162" width="3.75" style="1123" customWidth="1"/>
    <col min="6163" max="6163" width="3.625" style="1123" customWidth="1"/>
    <col min="6164" max="6165" width="3.75" style="1123" customWidth="1"/>
    <col min="6166" max="6166" width="4" style="1123" customWidth="1"/>
    <col min="6167" max="6167" width="9.5" style="1123" customWidth="1"/>
    <col min="6168" max="6169" width="0" style="1123" hidden="1" customWidth="1"/>
    <col min="6170" max="6170" width="4.5" style="1123" customWidth="1"/>
    <col min="6171" max="6171" width="9.125" style="1123" customWidth="1"/>
    <col min="6172" max="6172" width="6.875" style="1123" customWidth="1"/>
    <col min="6173" max="6400" width="8.875" style="1123"/>
    <col min="6401" max="6401" width="4.75" style="1123" customWidth="1"/>
    <col min="6402" max="6405" width="3.75" style="1123" customWidth="1"/>
    <col min="6406" max="6406" width="3.5" style="1123" customWidth="1"/>
    <col min="6407" max="6407" width="3" style="1123" customWidth="1"/>
    <col min="6408" max="6418" width="3.75" style="1123" customWidth="1"/>
    <col min="6419" max="6419" width="3.625" style="1123" customWidth="1"/>
    <col min="6420" max="6421" width="3.75" style="1123" customWidth="1"/>
    <col min="6422" max="6422" width="4" style="1123" customWidth="1"/>
    <col min="6423" max="6423" width="9.5" style="1123" customWidth="1"/>
    <col min="6424" max="6425" width="0" style="1123" hidden="1" customWidth="1"/>
    <col min="6426" max="6426" width="4.5" style="1123" customWidth="1"/>
    <col min="6427" max="6427" width="9.125" style="1123" customWidth="1"/>
    <col min="6428" max="6428" width="6.875" style="1123" customWidth="1"/>
    <col min="6429" max="6656" width="8.875" style="1123"/>
    <col min="6657" max="6657" width="4.75" style="1123" customWidth="1"/>
    <col min="6658" max="6661" width="3.75" style="1123" customWidth="1"/>
    <col min="6662" max="6662" width="3.5" style="1123" customWidth="1"/>
    <col min="6663" max="6663" width="3" style="1123" customWidth="1"/>
    <col min="6664" max="6674" width="3.75" style="1123" customWidth="1"/>
    <col min="6675" max="6675" width="3.625" style="1123" customWidth="1"/>
    <col min="6676" max="6677" width="3.75" style="1123" customWidth="1"/>
    <col min="6678" max="6678" width="4" style="1123" customWidth="1"/>
    <col min="6679" max="6679" width="9.5" style="1123" customWidth="1"/>
    <col min="6680" max="6681" width="0" style="1123" hidden="1" customWidth="1"/>
    <col min="6682" max="6682" width="4.5" style="1123" customWidth="1"/>
    <col min="6683" max="6683" width="9.125" style="1123" customWidth="1"/>
    <col min="6684" max="6684" width="6.875" style="1123" customWidth="1"/>
    <col min="6685" max="6912" width="8.875" style="1123"/>
    <col min="6913" max="6913" width="4.75" style="1123" customWidth="1"/>
    <col min="6914" max="6917" width="3.75" style="1123" customWidth="1"/>
    <col min="6918" max="6918" width="3.5" style="1123" customWidth="1"/>
    <col min="6919" max="6919" width="3" style="1123" customWidth="1"/>
    <col min="6920" max="6930" width="3.75" style="1123" customWidth="1"/>
    <col min="6931" max="6931" width="3.625" style="1123" customWidth="1"/>
    <col min="6932" max="6933" width="3.75" style="1123" customWidth="1"/>
    <col min="6934" max="6934" width="4" style="1123" customWidth="1"/>
    <col min="6935" max="6935" width="9.5" style="1123" customWidth="1"/>
    <col min="6936" max="6937" width="0" style="1123" hidden="1" customWidth="1"/>
    <col min="6938" max="6938" width="4.5" style="1123" customWidth="1"/>
    <col min="6939" max="6939" width="9.125" style="1123" customWidth="1"/>
    <col min="6940" max="6940" width="6.875" style="1123" customWidth="1"/>
    <col min="6941" max="7168" width="8.875" style="1123"/>
    <col min="7169" max="7169" width="4.75" style="1123" customWidth="1"/>
    <col min="7170" max="7173" width="3.75" style="1123" customWidth="1"/>
    <col min="7174" max="7174" width="3.5" style="1123" customWidth="1"/>
    <col min="7175" max="7175" width="3" style="1123" customWidth="1"/>
    <col min="7176" max="7186" width="3.75" style="1123" customWidth="1"/>
    <col min="7187" max="7187" width="3.625" style="1123" customWidth="1"/>
    <col min="7188" max="7189" width="3.75" style="1123" customWidth="1"/>
    <col min="7190" max="7190" width="4" style="1123" customWidth="1"/>
    <col min="7191" max="7191" width="9.5" style="1123" customWidth="1"/>
    <col min="7192" max="7193" width="0" style="1123" hidden="1" customWidth="1"/>
    <col min="7194" max="7194" width="4.5" style="1123" customWidth="1"/>
    <col min="7195" max="7195" width="9.125" style="1123" customWidth="1"/>
    <col min="7196" max="7196" width="6.875" style="1123" customWidth="1"/>
    <col min="7197" max="7424" width="8.875" style="1123"/>
    <col min="7425" max="7425" width="4.75" style="1123" customWidth="1"/>
    <col min="7426" max="7429" width="3.75" style="1123" customWidth="1"/>
    <col min="7430" max="7430" width="3.5" style="1123" customWidth="1"/>
    <col min="7431" max="7431" width="3" style="1123" customWidth="1"/>
    <col min="7432" max="7442" width="3.75" style="1123" customWidth="1"/>
    <col min="7443" max="7443" width="3.625" style="1123" customWidth="1"/>
    <col min="7444" max="7445" width="3.75" style="1123" customWidth="1"/>
    <col min="7446" max="7446" width="4" style="1123" customWidth="1"/>
    <col min="7447" max="7447" width="9.5" style="1123" customWidth="1"/>
    <col min="7448" max="7449" width="0" style="1123" hidden="1" customWidth="1"/>
    <col min="7450" max="7450" width="4.5" style="1123" customWidth="1"/>
    <col min="7451" max="7451" width="9.125" style="1123" customWidth="1"/>
    <col min="7452" max="7452" width="6.875" style="1123" customWidth="1"/>
    <col min="7453" max="7680" width="8.875" style="1123"/>
    <col min="7681" max="7681" width="4.75" style="1123" customWidth="1"/>
    <col min="7682" max="7685" width="3.75" style="1123" customWidth="1"/>
    <col min="7686" max="7686" width="3.5" style="1123" customWidth="1"/>
    <col min="7687" max="7687" width="3" style="1123" customWidth="1"/>
    <col min="7688" max="7698" width="3.75" style="1123" customWidth="1"/>
    <col min="7699" max="7699" width="3.625" style="1123" customWidth="1"/>
    <col min="7700" max="7701" width="3.75" style="1123" customWidth="1"/>
    <col min="7702" max="7702" width="4" style="1123" customWidth="1"/>
    <col min="7703" max="7703" width="9.5" style="1123" customWidth="1"/>
    <col min="7704" max="7705" width="0" style="1123" hidden="1" customWidth="1"/>
    <col min="7706" max="7706" width="4.5" style="1123" customWidth="1"/>
    <col min="7707" max="7707" width="9.125" style="1123" customWidth="1"/>
    <col min="7708" max="7708" width="6.875" style="1123" customWidth="1"/>
    <col min="7709" max="7936" width="8.875" style="1123"/>
    <col min="7937" max="7937" width="4.75" style="1123" customWidth="1"/>
    <col min="7938" max="7941" width="3.75" style="1123" customWidth="1"/>
    <col min="7942" max="7942" width="3.5" style="1123" customWidth="1"/>
    <col min="7943" max="7943" width="3" style="1123" customWidth="1"/>
    <col min="7944" max="7954" width="3.75" style="1123" customWidth="1"/>
    <col min="7955" max="7955" width="3.625" style="1123" customWidth="1"/>
    <col min="7956" max="7957" width="3.75" style="1123" customWidth="1"/>
    <col min="7958" max="7958" width="4" style="1123" customWidth="1"/>
    <col min="7959" max="7959" width="9.5" style="1123" customWidth="1"/>
    <col min="7960" max="7961" width="0" style="1123" hidden="1" customWidth="1"/>
    <col min="7962" max="7962" width="4.5" style="1123" customWidth="1"/>
    <col min="7963" max="7963" width="9.125" style="1123" customWidth="1"/>
    <col min="7964" max="7964" width="6.875" style="1123" customWidth="1"/>
    <col min="7965" max="8192" width="8.875" style="1123"/>
    <col min="8193" max="8193" width="4.75" style="1123" customWidth="1"/>
    <col min="8194" max="8197" width="3.75" style="1123" customWidth="1"/>
    <col min="8198" max="8198" width="3.5" style="1123" customWidth="1"/>
    <col min="8199" max="8199" width="3" style="1123" customWidth="1"/>
    <col min="8200" max="8210" width="3.75" style="1123" customWidth="1"/>
    <col min="8211" max="8211" width="3.625" style="1123" customWidth="1"/>
    <col min="8212" max="8213" width="3.75" style="1123" customWidth="1"/>
    <col min="8214" max="8214" width="4" style="1123" customWidth="1"/>
    <col min="8215" max="8215" width="9.5" style="1123" customWidth="1"/>
    <col min="8216" max="8217" width="0" style="1123" hidden="1" customWidth="1"/>
    <col min="8218" max="8218" width="4.5" style="1123" customWidth="1"/>
    <col min="8219" max="8219" width="9.125" style="1123" customWidth="1"/>
    <col min="8220" max="8220" width="6.875" style="1123" customWidth="1"/>
    <col min="8221" max="8448" width="8.875" style="1123"/>
    <col min="8449" max="8449" width="4.75" style="1123" customWidth="1"/>
    <col min="8450" max="8453" width="3.75" style="1123" customWidth="1"/>
    <col min="8454" max="8454" width="3.5" style="1123" customWidth="1"/>
    <col min="8455" max="8455" width="3" style="1123" customWidth="1"/>
    <col min="8456" max="8466" width="3.75" style="1123" customWidth="1"/>
    <col min="8467" max="8467" width="3.625" style="1123" customWidth="1"/>
    <col min="8468" max="8469" width="3.75" style="1123" customWidth="1"/>
    <col min="8470" max="8470" width="4" style="1123" customWidth="1"/>
    <col min="8471" max="8471" width="9.5" style="1123" customWidth="1"/>
    <col min="8472" max="8473" width="0" style="1123" hidden="1" customWidth="1"/>
    <col min="8474" max="8474" width="4.5" style="1123" customWidth="1"/>
    <col min="8475" max="8475" width="9.125" style="1123" customWidth="1"/>
    <col min="8476" max="8476" width="6.875" style="1123" customWidth="1"/>
    <col min="8477" max="8704" width="8.875" style="1123"/>
    <col min="8705" max="8705" width="4.75" style="1123" customWidth="1"/>
    <col min="8706" max="8709" width="3.75" style="1123" customWidth="1"/>
    <col min="8710" max="8710" width="3.5" style="1123" customWidth="1"/>
    <col min="8711" max="8711" width="3" style="1123" customWidth="1"/>
    <col min="8712" max="8722" width="3.75" style="1123" customWidth="1"/>
    <col min="8723" max="8723" width="3.625" style="1123" customWidth="1"/>
    <col min="8724" max="8725" width="3.75" style="1123" customWidth="1"/>
    <col min="8726" max="8726" width="4" style="1123" customWidth="1"/>
    <col min="8727" max="8727" width="9.5" style="1123" customWidth="1"/>
    <col min="8728" max="8729" width="0" style="1123" hidden="1" customWidth="1"/>
    <col min="8730" max="8730" width="4.5" style="1123" customWidth="1"/>
    <col min="8731" max="8731" width="9.125" style="1123" customWidth="1"/>
    <col min="8732" max="8732" width="6.875" style="1123" customWidth="1"/>
    <col min="8733" max="8960" width="8.875" style="1123"/>
    <col min="8961" max="8961" width="4.75" style="1123" customWidth="1"/>
    <col min="8962" max="8965" width="3.75" style="1123" customWidth="1"/>
    <col min="8966" max="8966" width="3.5" style="1123" customWidth="1"/>
    <col min="8967" max="8967" width="3" style="1123" customWidth="1"/>
    <col min="8968" max="8978" width="3.75" style="1123" customWidth="1"/>
    <col min="8979" max="8979" width="3.625" style="1123" customWidth="1"/>
    <col min="8980" max="8981" width="3.75" style="1123" customWidth="1"/>
    <col min="8982" max="8982" width="4" style="1123" customWidth="1"/>
    <col min="8983" max="8983" width="9.5" style="1123" customWidth="1"/>
    <col min="8984" max="8985" width="0" style="1123" hidden="1" customWidth="1"/>
    <col min="8986" max="8986" width="4.5" style="1123" customWidth="1"/>
    <col min="8987" max="8987" width="9.125" style="1123" customWidth="1"/>
    <col min="8988" max="8988" width="6.875" style="1123" customWidth="1"/>
    <col min="8989" max="9216" width="8.875" style="1123"/>
    <col min="9217" max="9217" width="4.75" style="1123" customWidth="1"/>
    <col min="9218" max="9221" width="3.75" style="1123" customWidth="1"/>
    <col min="9222" max="9222" width="3.5" style="1123" customWidth="1"/>
    <col min="9223" max="9223" width="3" style="1123" customWidth="1"/>
    <col min="9224" max="9234" width="3.75" style="1123" customWidth="1"/>
    <col min="9235" max="9235" width="3.625" style="1123" customWidth="1"/>
    <col min="9236" max="9237" width="3.75" style="1123" customWidth="1"/>
    <col min="9238" max="9238" width="4" style="1123" customWidth="1"/>
    <col min="9239" max="9239" width="9.5" style="1123" customWidth="1"/>
    <col min="9240" max="9241" width="0" style="1123" hidden="1" customWidth="1"/>
    <col min="9242" max="9242" width="4.5" style="1123" customWidth="1"/>
    <col min="9243" max="9243" width="9.125" style="1123" customWidth="1"/>
    <col min="9244" max="9244" width="6.875" style="1123" customWidth="1"/>
    <col min="9245" max="9472" width="8.875" style="1123"/>
    <col min="9473" max="9473" width="4.75" style="1123" customWidth="1"/>
    <col min="9474" max="9477" width="3.75" style="1123" customWidth="1"/>
    <col min="9478" max="9478" width="3.5" style="1123" customWidth="1"/>
    <col min="9479" max="9479" width="3" style="1123" customWidth="1"/>
    <col min="9480" max="9490" width="3.75" style="1123" customWidth="1"/>
    <col min="9491" max="9491" width="3.625" style="1123" customWidth="1"/>
    <col min="9492" max="9493" width="3.75" style="1123" customWidth="1"/>
    <col min="9494" max="9494" width="4" style="1123" customWidth="1"/>
    <col min="9495" max="9495" width="9.5" style="1123" customWidth="1"/>
    <col min="9496" max="9497" width="0" style="1123" hidden="1" customWidth="1"/>
    <col min="9498" max="9498" width="4.5" style="1123" customWidth="1"/>
    <col min="9499" max="9499" width="9.125" style="1123" customWidth="1"/>
    <col min="9500" max="9500" width="6.875" style="1123" customWidth="1"/>
    <col min="9501" max="9728" width="8.875" style="1123"/>
    <col min="9729" max="9729" width="4.75" style="1123" customWidth="1"/>
    <col min="9730" max="9733" width="3.75" style="1123" customWidth="1"/>
    <col min="9734" max="9734" width="3.5" style="1123" customWidth="1"/>
    <col min="9735" max="9735" width="3" style="1123" customWidth="1"/>
    <col min="9736" max="9746" width="3.75" style="1123" customWidth="1"/>
    <col min="9747" max="9747" width="3.625" style="1123" customWidth="1"/>
    <col min="9748" max="9749" width="3.75" style="1123" customWidth="1"/>
    <col min="9750" max="9750" width="4" style="1123" customWidth="1"/>
    <col min="9751" max="9751" width="9.5" style="1123" customWidth="1"/>
    <col min="9752" max="9753" width="0" style="1123" hidden="1" customWidth="1"/>
    <col min="9754" max="9754" width="4.5" style="1123" customWidth="1"/>
    <col min="9755" max="9755" width="9.125" style="1123" customWidth="1"/>
    <col min="9756" max="9756" width="6.875" style="1123" customWidth="1"/>
    <col min="9757" max="9984" width="8.875" style="1123"/>
    <col min="9985" max="9985" width="4.75" style="1123" customWidth="1"/>
    <col min="9986" max="9989" width="3.75" style="1123" customWidth="1"/>
    <col min="9990" max="9990" width="3.5" style="1123" customWidth="1"/>
    <col min="9991" max="9991" width="3" style="1123" customWidth="1"/>
    <col min="9992" max="10002" width="3.75" style="1123" customWidth="1"/>
    <col min="10003" max="10003" width="3.625" style="1123" customWidth="1"/>
    <col min="10004" max="10005" width="3.75" style="1123" customWidth="1"/>
    <col min="10006" max="10006" width="4" style="1123" customWidth="1"/>
    <col min="10007" max="10007" width="9.5" style="1123" customWidth="1"/>
    <col min="10008" max="10009" width="0" style="1123" hidden="1" customWidth="1"/>
    <col min="10010" max="10010" width="4.5" style="1123" customWidth="1"/>
    <col min="10011" max="10011" width="9.125" style="1123" customWidth="1"/>
    <col min="10012" max="10012" width="6.875" style="1123" customWidth="1"/>
    <col min="10013" max="10240" width="8.875" style="1123"/>
    <col min="10241" max="10241" width="4.75" style="1123" customWidth="1"/>
    <col min="10242" max="10245" width="3.75" style="1123" customWidth="1"/>
    <col min="10246" max="10246" width="3.5" style="1123" customWidth="1"/>
    <col min="10247" max="10247" width="3" style="1123" customWidth="1"/>
    <col min="10248" max="10258" width="3.75" style="1123" customWidth="1"/>
    <col min="10259" max="10259" width="3.625" style="1123" customWidth="1"/>
    <col min="10260" max="10261" width="3.75" style="1123" customWidth="1"/>
    <col min="10262" max="10262" width="4" style="1123" customWidth="1"/>
    <col min="10263" max="10263" width="9.5" style="1123" customWidth="1"/>
    <col min="10264" max="10265" width="0" style="1123" hidden="1" customWidth="1"/>
    <col min="10266" max="10266" width="4.5" style="1123" customWidth="1"/>
    <col min="10267" max="10267" width="9.125" style="1123" customWidth="1"/>
    <col min="10268" max="10268" width="6.875" style="1123" customWidth="1"/>
    <col min="10269" max="10496" width="8.875" style="1123"/>
    <col min="10497" max="10497" width="4.75" style="1123" customWidth="1"/>
    <col min="10498" max="10501" width="3.75" style="1123" customWidth="1"/>
    <col min="10502" max="10502" width="3.5" style="1123" customWidth="1"/>
    <col min="10503" max="10503" width="3" style="1123" customWidth="1"/>
    <col min="10504" max="10514" width="3.75" style="1123" customWidth="1"/>
    <col min="10515" max="10515" width="3.625" style="1123" customWidth="1"/>
    <col min="10516" max="10517" width="3.75" style="1123" customWidth="1"/>
    <col min="10518" max="10518" width="4" style="1123" customWidth="1"/>
    <col min="10519" max="10519" width="9.5" style="1123" customWidth="1"/>
    <col min="10520" max="10521" width="0" style="1123" hidden="1" customWidth="1"/>
    <col min="10522" max="10522" width="4.5" style="1123" customWidth="1"/>
    <col min="10523" max="10523" width="9.125" style="1123" customWidth="1"/>
    <col min="10524" max="10524" width="6.875" style="1123" customWidth="1"/>
    <col min="10525" max="10752" width="8.875" style="1123"/>
    <col min="10753" max="10753" width="4.75" style="1123" customWidth="1"/>
    <col min="10754" max="10757" width="3.75" style="1123" customWidth="1"/>
    <col min="10758" max="10758" width="3.5" style="1123" customWidth="1"/>
    <col min="10759" max="10759" width="3" style="1123" customWidth="1"/>
    <col min="10760" max="10770" width="3.75" style="1123" customWidth="1"/>
    <col min="10771" max="10771" width="3.625" style="1123" customWidth="1"/>
    <col min="10772" max="10773" width="3.75" style="1123" customWidth="1"/>
    <col min="10774" max="10774" width="4" style="1123" customWidth="1"/>
    <col min="10775" max="10775" width="9.5" style="1123" customWidth="1"/>
    <col min="10776" max="10777" width="0" style="1123" hidden="1" customWidth="1"/>
    <col min="10778" max="10778" width="4.5" style="1123" customWidth="1"/>
    <col min="10779" max="10779" width="9.125" style="1123" customWidth="1"/>
    <col min="10780" max="10780" width="6.875" style="1123" customWidth="1"/>
    <col min="10781" max="11008" width="8.875" style="1123"/>
    <col min="11009" max="11009" width="4.75" style="1123" customWidth="1"/>
    <col min="11010" max="11013" width="3.75" style="1123" customWidth="1"/>
    <col min="11014" max="11014" width="3.5" style="1123" customWidth="1"/>
    <col min="11015" max="11015" width="3" style="1123" customWidth="1"/>
    <col min="11016" max="11026" width="3.75" style="1123" customWidth="1"/>
    <col min="11027" max="11027" width="3.625" style="1123" customWidth="1"/>
    <col min="11028" max="11029" width="3.75" style="1123" customWidth="1"/>
    <col min="11030" max="11030" width="4" style="1123" customWidth="1"/>
    <col min="11031" max="11031" width="9.5" style="1123" customWidth="1"/>
    <col min="11032" max="11033" width="0" style="1123" hidden="1" customWidth="1"/>
    <col min="11034" max="11034" width="4.5" style="1123" customWidth="1"/>
    <col min="11035" max="11035" width="9.125" style="1123" customWidth="1"/>
    <col min="11036" max="11036" width="6.875" style="1123" customWidth="1"/>
    <col min="11037" max="11264" width="8.875" style="1123"/>
    <col min="11265" max="11265" width="4.75" style="1123" customWidth="1"/>
    <col min="11266" max="11269" width="3.75" style="1123" customWidth="1"/>
    <col min="11270" max="11270" width="3.5" style="1123" customWidth="1"/>
    <col min="11271" max="11271" width="3" style="1123" customWidth="1"/>
    <col min="11272" max="11282" width="3.75" style="1123" customWidth="1"/>
    <col min="11283" max="11283" width="3.625" style="1123" customWidth="1"/>
    <col min="11284" max="11285" width="3.75" style="1123" customWidth="1"/>
    <col min="11286" max="11286" width="4" style="1123" customWidth="1"/>
    <col min="11287" max="11287" width="9.5" style="1123" customWidth="1"/>
    <col min="11288" max="11289" width="0" style="1123" hidden="1" customWidth="1"/>
    <col min="11290" max="11290" width="4.5" style="1123" customWidth="1"/>
    <col min="11291" max="11291" width="9.125" style="1123" customWidth="1"/>
    <col min="11292" max="11292" width="6.875" style="1123" customWidth="1"/>
    <col min="11293" max="11520" width="8.875" style="1123"/>
    <col min="11521" max="11521" width="4.75" style="1123" customWidth="1"/>
    <col min="11522" max="11525" width="3.75" style="1123" customWidth="1"/>
    <col min="11526" max="11526" width="3.5" style="1123" customWidth="1"/>
    <col min="11527" max="11527" width="3" style="1123" customWidth="1"/>
    <col min="11528" max="11538" width="3.75" style="1123" customWidth="1"/>
    <col min="11539" max="11539" width="3.625" style="1123" customWidth="1"/>
    <col min="11540" max="11541" width="3.75" style="1123" customWidth="1"/>
    <col min="11542" max="11542" width="4" style="1123" customWidth="1"/>
    <col min="11543" max="11543" width="9.5" style="1123" customWidth="1"/>
    <col min="11544" max="11545" width="0" style="1123" hidden="1" customWidth="1"/>
    <col min="11546" max="11546" width="4.5" style="1123" customWidth="1"/>
    <col min="11547" max="11547" width="9.125" style="1123" customWidth="1"/>
    <col min="11548" max="11548" width="6.875" style="1123" customWidth="1"/>
    <col min="11549" max="11776" width="8.875" style="1123"/>
    <col min="11777" max="11777" width="4.75" style="1123" customWidth="1"/>
    <col min="11778" max="11781" width="3.75" style="1123" customWidth="1"/>
    <col min="11782" max="11782" width="3.5" style="1123" customWidth="1"/>
    <col min="11783" max="11783" width="3" style="1123" customWidth="1"/>
    <col min="11784" max="11794" width="3.75" style="1123" customWidth="1"/>
    <col min="11795" max="11795" width="3.625" style="1123" customWidth="1"/>
    <col min="11796" max="11797" width="3.75" style="1123" customWidth="1"/>
    <col min="11798" max="11798" width="4" style="1123" customWidth="1"/>
    <col min="11799" max="11799" width="9.5" style="1123" customWidth="1"/>
    <col min="11800" max="11801" width="0" style="1123" hidden="1" customWidth="1"/>
    <col min="11802" max="11802" width="4.5" style="1123" customWidth="1"/>
    <col min="11803" max="11803" width="9.125" style="1123" customWidth="1"/>
    <col min="11804" max="11804" width="6.875" style="1123" customWidth="1"/>
    <col min="11805" max="12032" width="8.875" style="1123"/>
    <col min="12033" max="12033" width="4.75" style="1123" customWidth="1"/>
    <col min="12034" max="12037" width="3.75" style="1123" customWidth="1"/>
    <col min="12038" max="12038" width="3.5" style="1123" customWidth="1"/>
    <col min="12039" max="12039" width="3" style="1123" customWidth="1"/>
    <col min="12040" max="12050" width="3.75" style="1123" customWidth="1"/>
    <col min="12051" max="12051" width="3.625" style="1123" customWidth="1"/>
    <col min="12052" max="12053" width="3.75" style="1123" customWidth="1"/>
    <col min="12054" max="12054" width="4" style="1123" customWidth="1"/>
    <col min="12055" max="12055" width="9.5" style="1123" customWidth="1"/>
    <col min="12056" max="12057" width="0" style="1123" hidden="1" customWidth="1"/>
    <col min="12058" max="12058" width="4.5" style="1123" customWidth="1"/>
    <col min="12059" max="12059" width="9.125" style="1123" customWidth="1"/>
    <col min="12060" max="12060" width="6.875" style="1123" customWidth="1"/>
    <col min="12061" max="12288" width="8.875" style="1123"/>
    <col min="12289" max="12289" width="4.75" style="1123" customWidth="1"/>
    <col min="12290" max="12293" width="3.75" style="1123" customWidth="1"/>
    <col min="12294" max="12294" width="3.5" style="1123" customWidth="1"/>
    <col min="12295" max="12295" width="3" style="1123" customWidth="1"/>
    <col min="12296" max="12306" width="3.75" style="1123" customWidth="1"/>
    <col min="12307" max="12307" width="3.625" style="1123" customWidth="1"/>
    <col min="12308" max="12309" width="3.75" style="1123" customWidth="1"/>
    <col min="12310" max="12310" width="4" style="1123" customWidth="1"/>
    <col min="12311" max="12311" width="9.5" style="1123" customWidth="1"/>
    <col min="12312" max="12313" width="0" style="1123" hidden="1" customWidth="1"/>
    <col min="12314" max="12314" width="4.5" style="1123" customWidth="1"/>
    <col min="12315" max="12315" width="9.125" style="1123" customWidth="1"/>
    <col min="12316" max="12316" width="6.875" style="1123" customWidth="1"/>
    <col min="12317" max="12544" width="8.875" style="1123"/>
    <col min="12545" max="12545" width="4.75" style="1123" customWidth="1"/>
    <col min="12546" max="12549" width="3.75" style="1123" customWidth="1"/>
    <col min="12550" max="12550" width="3.5" style="1123" customWidth="1"/>
    <col min="12551" max="12551" width="3" style="1123" customWidth="1"/>
    <col min="12552" max="12562" width="3.75" style="1123" customWidth="1"/>
    <col min="12563" max="12563" width="3.625" style="1123" customWidth="1"/>
    <col min="12564" max="12565" width="3.75" style="1123" customWidth="1"/>
    <col min="12566" max="12566" width="4" style="1123" customWidth="1"/>
    <col min="12567" max="12567" width="9.5" style="1123" customWidth="1"/>
    <col min="12568" max="12569" width="0" style="1123" hidden="1" customWidth="1"/>
    <col min="12570" max="12570" width="4.5" style="1123" customWidth="1"/>
    <col min="12571" max="12571" width="9.125" style="1123" customWidth="1"/>
    <col min="12572" max="12572" width="6.875" style="1123" customWidth="1"/>
    <col min="12573" max="12800" width="8.875" style="1123"/>
    <col min="12801" max="12801" width="4.75" style="1123" customWidth="1"/>
    <col min="12802" max="12805" width="3.75" style="1123" customWidth="1"/>
    <col min="12806" max="12806" width="3.5" style="1123" customWidth="1"/>
    <col min="12807" max="12807" width="3" style="1123" customWidth="1"/>
    <col min="12808" max="12818" width="3.75" style="1123" customWidth="1"/>
    <col min="12819" max="12819" width="3.625" style="1123" customWidth="1"/>
    <col min="12820" max="12821" width="3.75" style="1123" customWidth="1"/>
    <col min="12822" max="12822" width="4" style="1123" customWidth="1"/>
    <col min="12823" max="12823" width="9.5" style="1123" customWidth="1"/>
    <col min="12824" max="12825" width="0" style="1123" hidden="1" customWidth="1"/>
    <col min="12826" max="12826" width="4.5" style="1123" customWidth="1"/>
    <col min="12827" max="12827" width="9.125" style="1123" customWidth="1"/>
    <col min="12828" max="12828" width="6.875" style="1123" customWidth="1"/>
    <col min="12829" max="13056" width="8.875" style="1123"/>
    <col min="13057" max="13057" width="4.75" style="1123" customWidth="1"/>
    <col min="13058" max="13061" width="3.75" style="1123" customWidth="1"/>
    <col min="13062" max="13062" width="3.5" style="1123" customWidth="1"/>
    <col min="13063" max="13063" width="3" style="1123" customWidth="1"/>
    <col min="13064" max="13074" width="3.75" style="1123" customWidth="1"/>
    <col min="13075" max="13075" width="3.625" style="1123" customWidth="1"/>
    <col min="13076" max="13077" width="3.75" style="1123" customWidth="1"/>
    <col min="13078" max="13078" width="4" style="1123" customWidth="1"/>
    <col min="13079" max="13079" width="9.5" style="1123" customWidth="1"/>
    <col min="13080" max="13081" width="0" style="1123" hidden="1" customWidth="1"/>
    <col min="13082" max="13082" width="4.5" style="1123" customWidth="1"/>
    <col min="13083" max="13083" width="9.125" style="1123" customWidth="1"/>
    <col min="13084" max="13084" width="6.875" style="1123" customWidth="1"/>
    <col min="13085" max="13312" width="8.875" style="1123"/>
    <col min="13313" max="13313" width="4.75" style="1123" customWidth="1"/>
    <col min="13314" max="13317" width="3.75" style="1123" customWidth="1"/>
    <col min="13318" max="13318" width="3.5" style="1123" customWidth="1"/>
    <col min="13319" max="13319" width="3" style="1123" customWidth="1"/>
    <col min="13320" max="13330" width="3.75" style="1123" customWidth="1"/>
    <col min="13331" max="13331" width="3.625" style="1123" customWidth="1"/>
    <col min="13332" max="13333" width="3.75" style="1123" customWidth="1"/>
    <col min="13334" max="13334" width="4" style="1123" customWidth="1"/>
    <col min="13335" max="13335" width="9.5" style="1123" customWidth="1"/>
    <col min="13336" max="13337" width="0" style="1123" hidden="1" customWidth="1"/>
    <col min="13338" max="13338" width="4.5" style="1123" customWidth="1"/>
    <col min="13339" max="13339" width="9.125" style="1123" customWidth="1"/>
    <col min="13340" max="13340" width="6.875" style="1123" customWidth="1"/>
    <col min="13341" max="13568" width="8.875" style="1123"/>
    <col min="13569" max="13569" width="4.75" style="1123" customWidth="1"/>
    <col min="13570" max="13573" width="3.75" style="1123" customWidth="1"/>
    <col min="13574" max="13574" width="3.5" style="1123" customWidth="1"/>
    <col min="13575" max="13575" width="3" style="1123" customWidth="1"/>
    <col min="13576" max="13586" width="3.75" style="1123" customWidth="1"/>
    <col min="13587" max="13587" width="3.625" style="1123" customWidth="1"/>
    <col min="13588" max="13589" width="3.75" style="1123" customWidth="1"/>
    <col min="13590" max="13590" width="4" style="1123" customWidth="1"/>
    <col min="13591" max="13591" width="9.5" style="1123" customWidth="1"/>
    <col min="13592" max="13593" width="0" style="1123" hidden="1" customWidth="1"/>
    <col min="13594" max="13594" width="4.5" style="1123" customWidth="1"/>
    <col min="13595" max="13595" width="9.125" style="1123" customWidth="1"/>
    <col min="13596" max="13596" width="6.875" style="1123" customWidth="1"/>
    <col min="13597" max="13824" width="8.875" style="1123"/>
    <col min="13825" max="13825" width="4.75" style="1123" customWidth="1"/>
    <col min="13826" max="13829" width="3.75" style="1123" customWidth="1"/>
    <col min="13830" max="13830" width="3.5" style="1123" customWidth="1"/>
    <col min="13831" max="13831" width="3" style="1123" customWidth="1"/>
    <col min="13832" max="13842" width="3.75" style="1123" customWidth="1"/>
    <col min="13843" max="13843" width="3.625" style="1123" customWidth="1"/>
    <col min="13844" max="13845" width="3.75" style="1123" customWidth="1"/>
    <col min="13846" max="13846" width="4" style="1123" customWidth="1"/>
    <col min="13847" max="13847" width="9.5" style="1123" customWidth="1"/>
    <col min="13848" max="13849" width="0" style="1123" hidden="1" customWidth="1"/>
    <col min="13850" max="13850" width="4.5" style="1123" customWidth="1"/>
    <col min="13851" max="13851" width="9.125" style="1123" customWidth="1"/>
    <col min="13852" max="13852" width="6.875" style="1123" customWidth="1"/>
    <col min="13853" max="14080" width="8.875" style="1123"/>
    <col min="14081" max="14081" width="4.75" style="1123" customWidth="1"/>
    <col min="14082" max="14085" width="3.75" style="1123" customWidth="1"/>
    <col min="14086" max="14086" width="3.5" style="1123" customWidth="1"/>
    <col min="14087" max="14087" width="3" style="1123" customWidth="1"/>
    <col min="14088" max="14098" width="3.75" style="1123" customWidth="1"/>
    <col min="14099" max="14099" width="3.625" style="1123" customWidth="1"/>
    <col min="14100" max="14101" width="3.75" style="1123" customWidth="1"/>
    <col min="14102" max="14102" width="4" style="1123" customWidth="1"/>
    <col min="14103" max="14103" width="9.5" style="1123" customWidth="1"/>
    <col min="14104" max="14105" width="0" style="1123" hidden="1" customWidth="1"/>
    <col min="14106" max="14106" width="4.5" style="1123" customWidth="1"/>
    <col min="14107" max="14107" width="9.125" style="1123" customWidth="1"/>
    <col min="14108" max="14108" width="6.875" style="1123" customWidth="1"/>
    <col min="14109" max="14336" width="8.875" style="1123"/>
    <col min="14337" max="14337" width="4.75" style="1123" customWidth="1"/>
    <col min="14338" max="14341" width="3.75" style="1123" customWidth="1"/>
    <col min="14342" max="14342" width="3.5" style="1123" customWidth="1"/>
    <col min="14343" max="14343" width="3" style="1123" customWidth="1"/>
    <col min="14344" max="14354" width="3.75" style="1123" customWidth="1"/>
    <col min="14355" max="14355" width="3.625" style="1123" customWidth="1"/>
    <col min="14356" max="14357" width="3.75" style="1123" customWidth="1"/>
    <col min="14358" max="14358" width="4" style="1123" customWidth="1"/>
    <col min="14359" max="14359" width="9.5" style="1123" customWidth="1"/>
    <col min="14360" max="14361" width="0" style="1123" hidden="1" customWidth="1"/>
    <col min="14362" max="14362" width="4.5" style="1123" customWidth="1"/>
    <col min="14363" max="14363" width="9.125" style="1123" customWidth="1"/>
    <col min="14364" max="14364" width="6.875" style="1123" customWidth="1"/>
    <col min="14365" max="14592" width="8.875" style="1123"/>
    <col min="14593" max="14593" width="4.75" style="1123" customWidth="1"/>
    <col min="14594" max="14597" width="3.75" style="1123" customWidth="1"/>
    <col min="14598" max="14598" width="3.5" style="1123" customWidth="1"/>
    <col min="14599" max="14599" width="3" style="1123" customWidth="1"/>
    <col min="14600" max="14610" width="3.75" style="1123" customWidth="1"/>
    <col min="14611" max="14611" width="3.625" style="1123" customWidth="1"/>
    <col min="14612" max="14613" width="3.75" style="1123" customWidth="1"/>
    <col min="14614" max="14614" width="4" style="1123" customWidth="1"/>
    <col min="14615" max="14615" width="9.5" style="1123" customWidth="1"/>
    <col min="14616" max="14617" width="0" style="1123" hidden="1" customWidth="1"/>
    <col min="14618" max="14618" width="4.5" style="1123" customWidth="1"/>
    <col min="14619" max="14619" width="9.125" style="1123" customWidth="1"/>
    <col min="14620" max="14620" width="6.875" style="1123" customWidth="1"/>
    <col min="14621" max="14848" width="8.875" style="1123"/>
    <col min="14849" max="14849" width="4.75" style="1123" customWidth="1"/>
    <col min="14850" max="14853" width="3.75" style="1123" customWidth="1"/>
    <col min="14854" max="14854" width="3.5" style="1123" customWidth="1"/>
    <col min="14855" max="14855" width="3" style="1123" customWidth="1"/>
    <col min="14856" max="14866" width="3.75" style="1123" customWidth="1"/>
    <col min="14867" max="14867" width="3.625" style="1123" customWidth="1"/>
    <col min="14868" max="14869" width="3.75" style="1123" customWidth="1"/>
    <col min="14870" max="14870" width="4" style="1123" customWidth="1"/>
    <col min="14871" max="14871" width="9.5" style="1123" customWidth="1"/>
    <col min="14872" max="14873" width="0" style="1123" hidden="1" customWidth="1"/>
    <col min="14874" max="14874" width="4.5" style="1123" customWidth="1"/>
    <col min="14875" max="14875" width="9.125" style="1123" customWidth="1"/>
    <col min="14876" max="14876" width="6.875" style="1123" customWidth="1"/>
    <col min="14877" max="15104" width="8.875" style="1123"/>
    <col min="15105" max="15105" width="4.75" style="1123" customWidth="1"/>
    <col min="15106" max="15109" width="3.75" style="1123" customWidth="1"/>
    <col min="15110" max="15110" width="3.5" style="1123" customWidth="1"/>
    <col min="15111" max="15111" width="3" style="1123" customWidth="1"/>
    <col min="15112" max="15122" width="3.75" style="1123" customWidth="1"/>
    <col min="15123" max="15123" width="3.625" style="1123" customWidth="1"/>
    <col min="15124" max="15125" width="3.75" style="1123" customWidth="1"/>
    <col min="15126" max="15126" width="4" style="1123" customWidth="1"/>
    <col min="15127" max="15127" width="9.5" style="1123" customWidth="1"/>
    <col min="15128" max="15129" width="0" style="1123" hidden="1" customWidth="1"/>
    <col min="15130" max="15130" width="4.5" style="1123" customWidth="1"/>
    <col min="15131" max="15131" width="9.125" style="1123" customWidth="1"/>
    <col min="15132" max="15132" width="6.875" style="1123" customWidth="1"/>
    <col min="15133" max="15360" width="8.875" style="1123"/>
    <col min="15361" max="15361" width="4.75" style="1123" customWidth="1"/>
    <col min="15362" max="15365" width="3.75" style="1123" customWidth="1"/>
    <col min="15366" max="15366" width="3.5" style="1123" customWidth="1"/>
    <col min="15367" max="15367" width="3" style="1123" customWidth="1"/>
    <col min="15368" max="15378" width="3.75" style="1123" customWidth="1"/>
    <col min="15379" max="15379" width="3.625" style="1123" customWidth="1"/>
    <col min="15380" max="15381" width="3.75" style="1123" customWidth="1"/>
    <col min="15382" max="15382" width="4" style="1123" customWidth="1"/>
    <col min="15383" max="15383" width="9.5" style="1123" customWidth="1"/>
    <col min="15384" max="15385" width="0" style="1123" hidden="1" customWidth="1"/>
    <col min="15386" max="15386" width="4.5" style="1123" customWidth="1"/>
    <col min="15387" max="15387" width="9.125" style="1123" customWidth="1"/>
    <col min="15388" max="15388" width="6.875" style="1123" customWidth="1"/>
    <col min="15389" max="15616" width="8.875" style="1123"/>
    <col min="15617" max="15617" width="4.75" style="1123" customWidth="1"/>
    <col min="15618" max="15621" width="3.75" style="1123" customWidth="1"/>
    <col min="15622" max="15622" width="3.5" style="1123" customWidth="1"/>
    <col min="15623" max="15623" width="3" style="1123" customWidth="1"/>
    <col min="15624" max="15634" width="3.75" style="1123" customWidth="1"/>
    <col min="15635" max="15635" width="3.625" style="1123" customWidth="1"/>
    <col min="15636" max="15637" width="3.75" style="1123" customWidth="1"/>
    <col min="15638" max="15638" width="4" style="1123" customWidth="1"/>
    <col min="15639" max="15639" width="9.5" style="1123" customWidth="1"/>
    <col min="15640" max="15641" width="0" style="1123" hidden="1" customWidth="1"/>
    <col min="15642" max="15642" width="4.5" style="1123" customWidth="1"/>
    <col min="15643" max="15643" width="9.125" style="1123" customWidth="1"/>
    <col min="15644" max="15644" width="6.875" style="1123" customWidth="1"/>
    <col min="15645" max="15872" width="8.875" style="1123"/>
    <col min="15873" max="15873" width="4.75" style="1123" customWidth="1"/>
    <col min="15874" max="15877" width="3.75" style="1123" customWidth="1"/>
    <col min="15878" max="15878" width="3.5" style="1123" customWidth="1"/>
    <col min="15879" max="15879" width="3" style="1123" customWidth="1"/>
    <col min="15880" max="15890" width="3.75" style="1123" customWidth="1"/>
    <col min="15891" max="15891" width="3.625" style="1123" customWidth="1"/>
    <col min="15892" max="15893" width="3.75" style="1123" customWidth="1"/>
    <col min="15894" max="15894" width="4" style="1123" customWidth="1"/>
    <col min="15895" max="15895" width="9.5" style="1123" customWidth="1"/>
    <col min="15896" max="15897" width="0" style="1123" hidden="1" customWidth="1"/>
    <col min="15898" max="15898" width="4.5" style="1123" customWidth="1"/>
    <col min="15899" max="15899" width="9.125" style="1123" customWidth="1"/>
    <col min="15900" max="15900" width="6.875" style="1123" customWidth="1"/>
    <col min="15901" max="16128" width="8.875" style="1123"/>
    <col min="16129" max="16129" width="4.75" style="1123" customWidth="1"/>
    <col min="16130" max="16133" width="3.75" style="1123" customWidth="1"/>
    <col min="16134" max="16134" width="3.5" style="1123" customWidth="1"/>
    <col min="16135" max="16135" width="3" style="1123" customWidth="1"/>
    <col min="16136" max="16146" width="3.75" style="1123" customWidth="1"/>
    <col min="16147" max="16147" width="3.625" style="1123" customWidth="1"/>
    <col min="16148" max="16149" width="3.75" style="1123" customWidth="1"/>
    <col min="16150" max="16150" width="4" style="1123" customWidth="1"/>
    <col min="16151" max="16151" width="9.5" style="1123" customWidth="1"/>
    <col min="16152" max="16153" width="0" style="1123" hidden="1" customWidth="1"/>
    <col min="16154" max="16154" width="4.5" style="1123" customWidth="1"/>
    <col min="16155" max="16155" width="9.125" style="1123" customWidth="1"/>
    <col min="16156" max="16156" width="6.875" style="1123" customWidth="1"/>
    <col min="16157" max="16384" width="8.875" style="1123"/>
  </cols>
  <sheetData>
    <row r="1" spans="1:32" ht="28.15" customHeight="1">
      <c r="A1" s="1515" t="s">
        <v>1615</v>
      </c>
      <c r="B1" s="1515"/>
      <c r="C1" s="1515"/>
      <c r="D1" s="1515"/>
      <c r="E1" s="1515"/>
      <c r="F1" s="1515"/>
      <c r="G1" s="1515"/>
      <c r="H1" s="1515"/>
      <c r="I1" s="1515"/>
      <c r="J1" s="1515"/>
      <c r="K1" s="1515"/>
      <c r="L1" s="1515"/>
      <c r="M1" s="1515"/>
      <c r="N1" s="1515"/>
      <c r="O1" s="1515"/>
      <c r="P1" s="1515"/>
      <c r="Q1" s="1515"/>
      <c r="R1" s="1515"/>
      <c r="S1" s="1515"/>
      <c r="T1" s="1515"/>
      <c r="U1" s="1515"/>
      <c r="V1" s="1515"/>
      <c r="W1" s="1515"/>
      <c r="Z1" s="1121"/>
      <c r="AA1" s="1122"/>
    </row>
    <row r="2" spans="1:32" ht="5.65" customHeight="1">
      <c r="A2" s="1120"/>
      <c r="B2" s="1120"/>
      <c r="C2" s="1120"/>
      <c r="D2" s="1120"/>
      <c r="E2" s="1120"/>
      <c r="F2" s="1120"/>
      <c r="G2" s="1120"/>
      <c r="H2" s="1120"/>
      <c r="I2" s="1120"/>
      <c r="J2" s="1120"/>
      <c r="K2" s="1120"/>
      <c r="L2" s="1120"/>
      <c r="M2" s="1120"/>
      <c r="N2" s="1120"/>
      <c r="O2" s="1120"/>
      <c r="P2" s="1120"/>
      <c r="Q2" s="1120"/>
      <c r="R2" s="1120"/>
      <c r="S2" s="1120"/>
    </row>
    <row r="3" spans="1:32" ht="19.899999999999999" customHeight="1">
      <c r="A3" s="1516" t="s">
        <v>48</v>
      </c>
      <c r="B3" s="1517"/>
      <c r="C3" s="1517"/>
      <c r="D3" s="1517"/>
      <c r="E3" s="1517"/>
      <c r="F3" s="1517"/>
      <c r="G3" s="1517"/>
      <c r="H3" s="1124"/>
      <c r="J3" s="1124"/>
      <c r="K3" s="1124"/>
      <c r="L3" s="1124"/>
      <c r="M3" s="89"/>
      <c r="N3" s="89"/>
      <c r="O3" s="1124"/>
      <c r="P3" s="1124"/>
      <c r="Q3" s="1120"/>
      <c r="R3" s="1120"/>
      <c r="S3" s="1120"/>
      <c r="X3" s="1123"/>
      <c r="Y3" s="1123"/>
      <c r="Z3" s="1123"/>
    </row>
    <row r="4" spans="1:32" ht="13.9" customHeight="1">
      <c r="J4" s="1125"/>
      <c r="K4" s="1125"/>
      <c r="L4" s="1125"/>
      <c r="M4" s="1125"/>
      <c r="N4" s="1125"/>
      <c r="O4" s="1125"/>
      <c r="P4" s="1126"/>
      <c r="Q4" s="1127"/>
      <c r="R4" s="1125"/>
      <c r="S4" s="1127"/>
      <c r="T4" s="1127"/>
      <c r="U4" s="1127"/>
      <c r="V4" s="1125"/>
      <c r="AD4" s="1120"/>
      <c r="AE4" s="1120"/>
    </row>
    <row r="5" spans="1:32" ht="13.9" customHeight="1">
      <c r="A5" s="1128"/>
      <c r="B5" s="1128"/>
      <c r="C5" s="1128"/>
      <c r="D5" s="1128"/>
      <c r="E5" s="1128"/>
      <c r="F5" s="1128"/>
      <c r="G5" s="1128"/>
      <c r="J5" s="1127"/>
      <c r="K5" s="1127"/>
      <c r="L5" s="1127"/>
      <c r="M5" s="1127"/>
      <c r="N5" s="1127"/>
      <c r="O5" s="1127"/>
      <c r="P5" s="1127"/>
      <c r="Q5" s="1127"/>
      <c r="R5" s="1127"/>
      <c r="S5" s="1127"/>
      <c r="T5" s="1127"/>
      <c r="U5" s="1127"/>
      <c r="V5" s="1127"/>
      <c r="W5" s="1129"/>
      <c r="X5" s="1129"/>
      <c r="Y5" s="1129"/>
      <c r="Z5" s="1129"/>
      <c r="AD5" s="1129"/>
      <c r="AE5" s="1129"/>
      <c r="AF5" s="1128"/>
    </row>
    <row r="6" spans="1:32" ht="13.9" customHeight="1">
      <c r="A6" s="1128"/>
      <c r="B6" s="1130"/>
      <c r="C6" s="170"/>
      <c r="D6" s="170"/>
      <c r="E6" s="1128"/>
      <c r="F6" s="1128"/>
      <c r="G6" s="1128"/>
      <c r="H6" s="1128" t="s">
        <v>1286</v>
      </c>
      <c r="J6" s="1127"/>
      <c r="K6" s="1127"/>
      <c r="L6" s="1127"/>
      <c r="M6" s="1127"/>
      <c r="N6" s="1127"/>
      <c r="O6" s="1127"/>
      <c r="P6" s="1127"/>
      <c r="Q6" s="1127"/>
      <c r="R6" s="1127"/>
      <c r="S6" s="1127"/>
      <c r="T6" s="1127"/>
      <c r="U6" s="1127"/>
      <c r="V6" s="1127"/>
      <c r="X6" s="1129"/>
      <c r="Y6" s="1129"/>
      <c r="Z6" s="1129"/>
      <c r="AD6" s="1129"/>
      <c r="AE6" s="1129"/>
      <c r="AF6" s="1128"/>
    </row>
    <row r="7" spans="1:32" ht="13.9" customHeight="1">
      <c r="A7" s="1128"/>
      <c r="B7" s="1128" t="s">
        <v>428</v>
      </c>
      <c r="C7" s="170"/>
      <c r="D7" s="1128" t="s">
        <v>1375</v>
      </c>
      <c r="E7" s="1128"/>
      <c r="F7" s="1128"/>
      <c r="G7" s="1128"/>
      <c r="H7" s="1127"/>
      <c r="J7" s="1127"/>
      <c r="K7" s="1127"/>
      <c r="L7" s="1127"/>
      <c r="M7" s="1127"/>
      <c r="N7" s="1127"/>
      <c r="O7" s="1127"/>
      <c r="P7" s="1127"/>
      <c r="Q7" s="1127"/>
      <c r="R7" s="1127"/>
      <c r="S7" s="1127"/>
      <c r="T7" s="1127"/>
      <c r="U7" s="1127"/>
      <c r="V7" s="1127"/>
      <c r="X7" s="1129"/>
      <c r="Y7" s="1129"/>
      <c r="Z7" s="1129"/>
      <c r="AD7" s="1129"/>
      <c r="AE7" s="1129"/>
      <c r="AF7" s="1128"/>
    </row>
    <row r="8" spans="1:32" ht="13.9" customHeight="1">
      <c r="A8" s="1128"/>
      <c r="C8" s="1128"/>
      <c r="E8" s="1128"/>
      <c r="F8" s="1128"/>
      <c r="G8" s="1128"/>
      <c r="H8" s="1127" t="s">
        <v>1395</v>
      </c>
      <c r="J8" s="1131"/>
      <c r="K8" s="1131"/>
      <c r="L8" s="1131"/>
      <c r="M8" s="1131"/>
      <c r="N8" s="1131"/>
      <c r="O8" s="1131"/>
      <c r="P8" s="1127"/>
      <c r="Q8" s="1127"/>
      <c r="R8" s="1127"/>
      <c r="S8" s="1131"/>
      <c r="T8" s="1127"/>
      <c r="U8" s="1127"/>
      <c r="V8" s="1127"/>
      <c r="W8" s="1123"/>
      <c r="X8" s="1123"/>
      <c r="Y8" s="1123"/>
      <c r="Z8" s="1123"/>
    </row>
    <row r="9" spans="1:32" ht="13.9" customHeight="1">
      <c r="A9" s="1128"/>
      <c r="B9" s="1128"/>
      <c r="C9" s="1128"/>
      <c r="D9" s="1128"/>
      <c r="E9" s="1128"/>
      <c r="F9" s="1128"/>
      <c r="G9" s="1128"/>
      <c r="H9" s="1129"/>
      <c r="J9" s="1127"/>
      <c r="L9" s="1131"/>
      <c r="M9" s="1131"/>
      <c r="N9" s="1131"/>
      <c r="O9" s="1131"/>
      <c r="P9" s="1127"/>
      <c r="Q9" s="1127"/>
      <c r="R9" s="1127"/>
      <c r="S9" s="1131"/>
      <c r="T9" s="1127"/>
      <c r="U9" s="1127"/>
      <c r="V9" s="1127"/>
      <c r="W9" s="1123"/>
      <c r="X9" s="1123"/>
      <c r="Y9" s="1123"/>
      <c r="Z9" s="1123"/>
    </row>
    <row r="10" spans="1:32" ht="13.9" customHeight="1">
      <c r="A10" s="1128"/>
      <c r="B10" s="1128"/>
      <c r="C10" s="1128"/>
      <c r="D10" s="1128"/>
      <c r="E10" s="1128"/>
      <c r="F10" s="1128"/>
      <c r="G10" s="1128"/>
      <c r="H10" s="1127" t="s">
        <v>1287</v>
      </c>
      <c r="J10" s="1127"/>
      <c r="K10" s="1127"/>
      <c r="L10" s="1127"/>
      <c r="M10" s="1127"/>
      <c r="N10" s="1127"/>
      <c r="O10" s="1127"/>
      <c r="P10" s="1127"/>
      <c r="Q10" s="1127"/>
      <c r="R10" s="1127"/>
      <c r="S10" s="1127"/>
      <c r="T10" s="1127"/>
      <c r="U10" s="1123"/>
      <c r="V10" s="1127"/>
      <c r="W10" s="1129"/>
      <c r="X10" s="1129"/>
      <c r="Y10" s="1129"/>
      <c r="Z10" s="1129"/>
      <c r="AA10" s="1129"/>
      <c r="AD10" s="1129"/>
      <c r="AE10" s="1129"/>
      <c r="AF10" s="1128"/>
    </row>
    <row r="11" spans="1:32" ht="13.9" customHeight="1">
      <c r="A11" s="1128"/>
      <c r="B11" s="1128"/>
      <c r="C11" s="1128"/>
      <c r="D11" s="1128"/>
      <c r="E11" s="1128"/>
      <c r="F11" s="1128"/>
      <c r="G11" s="1128"/>
      <c r="H11" s="1128"/>
      <c r="I11" s="1127"/>
      <c r="J11" s="1127"/>
      <c r="L11" s="1127"/>
      <c r="M11" s="1127"/>
      <c r="N11" s="1127"/>
      <c r="O11" s="1127"/>
      <c r="P11" s="1127"/>
      <c r="Q11" s="1127"/>
      <c r="R11" s="1127"/>
      <c r="S11" s="1127"/>
      <c r="T11" s="1127"/>
      <c r="U11" s="1127"/>
      <c r="V11" s="1127"/>
      <c r="W11" s="1129"/>
      <c r="X11" s="1129"/>
      <c r="Y11" s="1129"/>
      <c r="Z11" s="1129"/>
      <c r="AA11" s="1129"/>
      <c r="AD11" s="1129"/>
      <c r="AE11" s="1129"/>
      <c r="AF11" s="1128"/>
    </row>
    <row r="12" spans="1:32" ht="13.9" customHeight="1">
      <c r="A12" s="1128"/>
      <c r="B12" s="1128"/>
      <c r="C12" s="1128"/>
      <c r="D12" s="1128"/>
      <c r="E12" s="1128"/>
      <c r="F12" s="1128"/>
      <c r="G12" s="1128"/>
      <c r="H12" s="1127" t="s">
        <v>1396</v>
      </c>
      <c r="J12" s="1127"/>
      <c r="K12" s="1127"/>
      <c r="L12" s="1127"/>
      <c r="M12" s="1127"/>
      <c r="N12" s="1127"/>
      <c r="O12" s="1127"/>
      <c r="P12" s="1127"/>
      <c r="Q12" s="1127"/>
      <c r="R12" s="1127"/>
      <c r="S12" s="1127"/>
      <c r="T12" s="1127"/>
      <c r="U12" s="1127"/>
      <c r="V12" s="1127"/>
      <c r="W12" s="1129"/>
      <c r="X12" s="1129"/>
      <c r="Y12" s="1129"/>
      <c r="Z12" s="1129"/>
      <c r="AD12" s="1129"/>
      <c r="AE12" s="1129"/>
      <c r="AF12" s="1128"/>
    </row>
    <row r="13" spans="1:32" ht="13.9" customHeight="1">
      <c r="A13" s="1128"/>
      <c r="B13" s="1128"/>
      <c r="C13" s="1128"/>
      <c r="D13" s="1128"/>
      <c r="E13" s="1128"/>
      <c r="F13" s="1128"/>
      <c r="G13" s="1128"/>
      <c r="H13" s="1128"/>
      <c r="I13" s="1127"/>
      <c r="J13" s="1127"/>
      <c r="K13" s="1127"/>
      <c r="L13" s="1127"/>
      <c r="M13" s="1127"/>
      <c r="N13" s="1127"/>
      <c r="O13" s="1127"/>
      <c r="P13" s="1127"/>
      <c r="Q13" s="1127"/>
      <c r="R13" s="1127"/>
      <c r="S13" s="1127"/>
      <c r="T13" s="1127"/>
      <c r="U13" s="1127"/>
      <c r="V13" s="1127"/>
      <c r="W13" s="1129"/>
      <c r="X13" s="1129"/>
      <c r="Y13" s="1129"/>
      <c r="Z13" s="1129"/>
      <c r="AD13" s="1129"/>
      <c r="AE13" s="1129"/>
      <c r="AF13" s="1128"/>
    </row>
    <row r="14" spans="1:32" ht="13.9" customHeight="1">
      <c r="A14" s="1128"/>
      <c r="B14" s="1128"/>
      <c r="C14" s="1128"/>
      <c r="D14" s="1128"/>
      <c r="E14" s="1128"/>
      <c r="F14" s="1128"/>
      <c r="G14" s="1128"/>
      <c r="H14" s="1128"/>
      <c r="I14" s="1128"/>
      <c r="J14" s="1127"/>
      <c r="K14" s="1127"/>
      <c r="L14" s="1127"/>
      <c r="M14" s="1127"/>
      <c r="N14" s="1127"/>
      <c r="O14" s="1127"/>
      <c r="P14" s="1127"/>
      <c r="Q14" s="1127"/>
      <c r="R14" s="1127"/>
      <c r="S14" s="1127"/>
      <c r="T14" s="1127"/>
      <c r="U14" s="1127"/>
      <c r="V14" s="1127"/>
      <c r="W14" s="1129"/>
      <c r="X14" s="1129"/>
      <c r="Y14" s="1129"/>
      <c r="Z14" s="1129"/>
      <c r="AD14" s="1129"/>
      <c r="AE14" s="1129"/>
      <c r="AF14" s="1128"/>
    </row>
    <row r="15" spans="1:32" ht="13.9" customHeight="1">
      <c r="A15" s="1128"/>
      <c r="B15" s="1128"/>
      <c r="C15" s="1128"/>
      <c r="D15" s="1128"/>
      <c r="E15" s="1128"/>
      <c r="F15" s="1128"/>
      <c r="G15" s="1128"/>
      <c r="H15" s="1128" t="s">
        <v>1288</v>
      </c>
      <c r="I15" s="1128"/>
      <c r="J15" s="1128"/>
      <c r="K15" s="1128"/>
      <c r="L15" s="1128"/>
      <c r="M15" s="1128"/>
      <c r="N15" s="1128"/>
      <c r="O15" s="1128"/>
      <c r="P15" s="1128"/>
      <c r="Q15" s="1129"/>
      <c r="R15" s="1129"/>
      <c r="S15" s="1129"/>
      <c r="T15" s="1129"/>
      <c r="U15" s="1129"/>
      <c r="V15" s="1129"/>
      <c r="X15" s="1123"/>
      <c r="Y15" s="1123"/>
      <c r="Z15" s="1123"/>
    </row>
    <row r="16" spans="1:32" ht="13.9" customHeight="1">
      <c r="A16" s="1128"/>
      <c r="B16" s="1128"/>
      <c r="C16" s="1128"/>
      <c r="D16" s="1128"/>
      <c r="E16" s="1128"/>
      <c r="F16" s="1128"/>
      <c r="G16" s="1128"/>
      <c r="H16" s="1128" t="s">
        <v>1001</v>
      </c>
      <c r="I16" s="1128"/>
      <c r="J16" s="1128"/>
      <c r="K16" s="1128"/>
      <c r="L16" s="1128"/>
      <c r="M16" s="1128"/>
      <c r="N16" s="1128"/>
      <c r="O16" s="1128"/>
      <c r="P16" s="1128"/>
      <c r="Q16" s="1128"/>
      <c r="R16" s="1128"/>
      <c r="S16" s="1128"/>
      <c r="T16" s="1129"/>
      <c r="U16" s="1129"/>
      <c r="V16" s="1129"/>
      <c r="W16" s="1129"/>
    </row>
    <row r="17" spans="1:30" ht="13.9" customHeight="1">
      <c r="A17" s="1128"/>
      <c r="B17" s="1130"/>
      <c r="C17" s="170"/>
      <c r="D17" s="170"/>
      <c r="E17" s="1128"/>
      <c r="F17" s="1128"/>
      <c r="G17" s="1128"/>
      <c r="H17" s="1128" t="s">
        <v>1289</v>
      </c>
      <c r="I17" s="1128"/>
      <c r="J17" s="1128"/>
      <c r="K17" s="1128"/>
      <c r="L17" s="1128"/>
      <c r="M17" s="1128"/>
      <c r="N17" s="1128"/>
      <c r="O17" s="1128"/>
      <c r="P17" s="1128"/>
      <c r="Q17" s="1128"/>
      <c r="R17" s="1128"/>
      <c r="S17" s="1128"/>
      <c r="T17" s="1129"/>
      <c r="U17" s="1129"/>
      <c r="V17" s="1129"/>
      <c r="W17" s="1129"/>
    </row>
    <row r="18" spans="1:30" ht="13.9" customHeight="1">
      <c r="A18" s="1128"/>
      <c r="B18" s="1128"/>
      <c r="C18" s="1128"/>
      <c r="D18" s="1128"/>
      <c r="E18" s="1128"/>
      <c r="F18" s="1128"/>
      <c r="G18" s="1128"/>
      <c r="H18" s="1128" t="s">
        <v>1273</v>
      </c>
      <c r="I18" s="1128"/>
      <c r="J18" s="1128"/>
      <c r="K18" s="1128"/>
      <c r="L18" s="1128"/>
      <c r="M18" s="1128"/>
      <c r="N18" s="1128"/>
      <c r="O18" s="1128"/>
      <c r="P18" s="1128"/>
      <c r="Q18" s="1128"/>
      <c r="R18" s="1128"/>
      <c r="S18" s="1128"/>
      <c r="T18" s="1129"/>
      <c r="U18" s="1129"/>
      <c r="V18" s="1129"/>
      <c r="W18" s="1129"/>
    </row>
    <row r="19" spans="1:30" ht="13.9" customHeight="1">
      <c r="A19" s="1128"/>
      <c r="B19" s="1128"/>
      <c r="C19" s="1128"/>
      <c r="D19" s="1128"/>
      <c r="E19" s="1128"/>
      <c r="F19" s="1128"/>
      <c r="G19" s="1128"/>
      <c r="H19" s="1128" t="s">
        <v>754</v>
      </c>
      <c r="I19" s="1128"/>
      <c r="J19" s="1128"/>
      <c r="K19" s="1128"/>
      <c r="L19" s="1128"/>
      <c r="M19" s="1128"/>
      <c r="N19" s="1128"/>
      <c r="O19" s="1128"/>
      <c r="P19" s="1128"/>
      <c r="Q19" s="1128"/>
      <c r="R19" s="1128"/>
      <c r="S19" s="1128"/>
      <c r="T19" s="1129"/>
      <c r="U19" s="1129"/>
      <c r="V19" s="1129"/>
      <c r="W19" s="1129"/>
    </row>
    <row r="20" spans="1:30" ht="13.9" customHeight="1">
      <c r="A20" s="1128"/>
      <c r="B20" s="1128"/>
      <c r="C20" s="1128"/>
      <c r="D20" s="1128"/>
      <c r="E20" s="1128"/>
      <c r="F20" s="1128"/>
      <c r="G20" s="1128"/>
      <c r="H20" s="1128" t="s">
        <v>755</v>
      </c>
      <c r="I20" s="1128"/>
      <c r="J20" s="1128"/>
      <c r="K20" s="1128"/>
      <c r="L20" s="1128"/>
      <c r="M20" s="1128"/>
      <c r="N20" s="1128"/>
      <c r="O20" s="1128"/>
      <c r="P20" s="1128"/>
      <c r="Q20" s="1128"/>
      <c r="R20" s="1128"/>
      <c r="S20" s="1128"/>
      <c r="T20" s="1129"/>
      <c r="U20" s="1129"/>
      <c r="V20" s="1129"/>
      <c r="W20" s="1129"/>
    </row>
    <row r="21" spans="1:30" ht="13.9" customHeight="1">
      <c r="A21" s="1128"/>
      <c r="B21" s="1128"/>
      <c r="C21" s="1128"/>
      <c r="D21" s="1128"/>
      <c r="E21" s="1128"/>
      <c r="F21" s="1128"/>
      <c r="G21" s="1128"/>
      <c r="H21" s="1128"/>
      <c r="I21" s="1128"/>
      <c r="J21" s="1128"/>
      <c r="K21" s="1128"/>
      <c r="L21" s="1128"/>
      <c r="M21" s="1128"/>
      <c r="N21" s="1128"/>
      <c r="O21" s="1128"/>
      <c r="P21" s="1128"/>
      <c r="Q21" s="1128"/>
      <c r="R21" s="1128"/>
      <c r="S21" s="1128"/>
      <c r="T21" s="1129"/>
      <c r="U21" s="1129"/>
      <c r="V21" s="1129"/>
      <c r="W21" s="1129"/>
    </row>
    <row r="22" spans="1:30" ht="13.9" customHeight="1">
      <c r="A22" s="1128"/>
      <c r="B22" s="1128"/>
      <c r="C22" s="1128"/>
      <c r="D22" s="1128"/>
      <c r="E22" s="1128"/>
      <c r="F22" s="1128"/>
      <c r="G22" s="1128"/>
      <c r="H22" s="1128" t="s">
        <v>430</v>
      </c>
      <c r="I22" s="1128"/>
      <c r="J22" s="1128"/>
      <c r="K22" s="1128"/>
      <c r="L22" s="1128"/>
      <c r="M22" s="1128"/>
      <c r="N22" s="1128"/>
      <c r="O22" s="1128"/>
      <c r="P22" s="1128"/>
      <c r="Q22" s="1128"/>
      <c r="R22" s="1128"/>
      <c r="S22" s="1128"/>
      <c r="T22" s="1129"/>
      <c r="U22" s="1129"/>
      <c r="V22" s="1129"/>
      <c r="W22" s="1129"/>
    </row>
    <row r="23" spans="1:30" ht="13.9" customHeight="1">
      <c r="A23" s="1128"/>
      <c r="B23" s="1128"/>
      <c r="C23" s="1128"/>
      <c r="D23" s="1128"/>
      <c r="E23" s="1128"/>
      <c r="F23" s="1128"/>
      <c r="G23" s="1128"/>
      <c r="H23" s="1128" t="s">
        <v>756</v>
      </c>
      <c r="I23" s="1128"/>
      <c r="J23" s="1128"/>
      <c r="K23" s="1128"/>
      <c r="L23" s="1128"/>
      <c r="M23" s="1128"/>
      <c r="N23" s="1128"/>
      <c r="O23" s="1128"/>
      <c r="P23" s="1128"/>
      <c r="Q23" s="1128"/>
      <c r="R23" s="1128"/>
      <c r="S23" s="1128"/>
      <c r="T23" s="1129"/>
      <c r="U23" s="1129"/>
      <c r="V23" s="1129"/>
      <c r="W23" s="1129"/>
    </row>
    <row r="24" spans="1:30" ht="13.9" customHeight="1">
      <c r="A24" s="1128"/>
      <c r="B24" s="1132"/>
      <c r="C24" s="1132"/>
      <c r="D24" s="1132"/>
      <c r="E24" s="1132"/>
      <c r="F24" s="1132"/>
      <c r="G24" s="1128"/>
      <c r="H24" s="1128" t="s">
        <v>431</v>
      </c>
      <c r="I24" s="1128"/>
      <c r="J24" s="1128"/>
      <c r="K24" s="1128"/>
      <c r="L24" s="1128"/>
      <c r="M24" s="1128"/>
      <c r="N24" s="1128"/>
      <c r="O24" s="1128"/>
      <c r="P24" s="1128"/>
      <c r="Q24" s="1128"/>
      <c r="R24" s="1128"/>
      <c r="S24" s="1129"/>
      <c r="T24" s="1129"/>
      <c r="U24" s="1129"/>
      <c r="V24" s="1129"/>
      <c r="AC24" s="1128"/>
      <c r="AD24" s="1128"/>
    </row>
    <row r="25" spans="1:30" ht="13.9" customHeight="1">
      <c r="A25" s="1128"/>
      <c r="B25" s="1128"/>
      <c r="C25" s="1128"/>
      <c r="D25" s="1128"/>
      <c r="E25" s="1128"/>
      <c r="F25" s="1128"/>
      <c r="G25" s="1128"/>
      <c r="H25" s="1128" t="s">
        <v>432</v>
      </c>
      <c r="I25" s="1128"/>
      <c r="J25" s="1128"/>
      <c r="K25" s="1128"/>
      <c r="L25" s="1128"/>
      <c r="M25" s="1128"/>
      <c r="N25" s="1128"/>
      <c r="O25" s="1128"/>
      <c r="P25" s="1128"/>
      <c r="Q25" s="1128"/>
      <c r="R25" s="1128"/>
      <c r="S25" s="1128"/>
      <c r="T25" s="1129"/>
      <c r="U25" s="1129"/>
      <c r="V25" s="1129"/>
      <c r="W25" s="1129"/>
    </row>
    <row r="26" spans="1:30" ht="13.9" customHeight="1">
      <c r="A26" s="1128"/>
      <c r="B26" s="1128"/>
      <c r="C26" s="1128"/>
      <c r="D26" s="1128"/>
      <c r="E26" s="1128"/>
      <c r="F26" s="1128"/>
      <c r="G26" s="1128"/>
      <c r="H26" s="1128" t="s">
        <v>433</v>
      </c>
      <c r="I26" s="1128"/>
      <c r="J26" s="1128"/>
      <c r="K26" s="1128"/>
      <c r="L26" s="1128"/>
      <c r="M26" s="1128"/>
      <c r="N26" s="1128"/>
      <c r="O26" s="1128"/>
      <c r="P26" s="1128"/>
      <c r="Q26" s="1128"/>
      <c r="R26" s="1128"/>
      <c r="S26" s="1128"/>
      <c r="T26" s="1129"/>
      <c r="U26" s="1129"/>
      <c r="V26" s="1129"/>
      <c r="W26" s="1129"/>
    </row>
    <row r="27" spans="1:30" ht="13.9" customHeight="1">
      <c r="A27" s="1128"/>
      <c r="B27" s="1128"/>
      <c r="C27" s="1128"/>
      <c r="D27" s="1128"/>
      <c r="E27" s="1128"/>
      <c r="F27" s="1128"/>
      <c r="G27" s="1128"/>
      <c r="H27" s="1128" t="s">
        <v>434</v>
      </c>
      <c r="I27" s="1128"/>
      <c r="J27" s="1128"/>
      <c r="K27" s="1128"/>
      <c r="L27" s="1128"/>
      <c r="M27" s="1128"/>
      <c r="N27" s="1128"/>
      <c r="O27" s="1128"/>
      <c r="P27" s="1128"/>
      <c r="Q27" s="1128"/>
      <c r="R27" s="1128"/>
      <c r="S27" s="1128"/>
      <c r="T27" s="1129"/>
      <c r="U27" s="1129"/>
      <c r="V27" s="1129"/>
      <c r="W27" s="1129"/>
    </row>
    <row r="28" spans="1:30" ht="13.9" customHeight="1">
      <c r="A28" s="1128"/>
      <c r="B28" s="1128"/>
      <c r="C28" s="1128"/>
      <c r="D28" s="1128"/>
      <c r="E28" s="1128"/>
      <c r="F28" s="1128"/>
      <c r="G28" s="1128"/>
      <c r="H28" s="1128" t="s">
        <v>435</v>
      </c>
      <c r="I28" s="1128"/>
      <c r="J28" s="1128"/>
      <c r="K28" s="1128"/>
      <c r="L28" s="1128"/>
      <c r="M28" s="1128"/>
      <c r="N28" s="1128"/>
      <c r="O28" s="1128"/>
      <c r="P28" s="1128"/>
      <c r="Q28" s="1128"/>
      <c r="R28" s="1128"/>
      <c r="S28" s="1128"/>
      <c r="T28" s="1129"/>
      <c r="U28" s="1129"/>
      <c r="V28" s="1129"/>
      <c r="W28" s="1129"/>
    </row>
    <row r="29" spans="1:30" ht="13.9" customHeight="1">
      <c r="A29" s="1128"/>
      <c r="B29" s="1130"/>
      <c r="C29" s="170"/>
      <c r="D29" s="170"/>
      <c r="E29" s="1133"/>
      <c r="F29" s="1132"/>
      <c r="G29" s="1128"/>
      <c r="H29" s="1128" t="s">
        <v>436</v>
      </c>
      <c r="I29" s="1128"/>
      <c r="J29" s="1128"/>
      <c r="K29" s="1128"/>
      <c r="L29" s="1128"/>
      <c r="M29" s="1128"/>
      <c r="N29" s="1128"/>
      <c r="O29" s="1128"/>
      <c r="P29" s="1128"/>
      <c r="Q29" s="1128"/>
      <c r="R29" s="1128"/>
      <c r="S29" s="1128"/>
      <c r="T29" s="1129"/>
      <c r="U29" s="1129"/>
      <c r="V29" s="1129"/>
      <c r="W29" s="1129"/>
    </row>
    <row r="30" spans="1:30" ht="13.9" customHeight="1">
      <c r="A30" s="1128"/>
      <c r="B30" s="1128"/>
      <c r="C30" s="1128"/>
      <c r="D30" s="1128"/>
      <c r="E30" s="1128"/>
      <c r="F30" s="1128"/>
      <c r="G30" s="1128"/>
      <c r="H30" s="1128" t="s">
        <v>437</v>
      </c>
      <c r="I30" s="1128"/>
      <c r="J30" s="1128"/>
      <c r="K30" s="1128"/>
      <c r="L30" s="1128"/>
      <c r="M30" s="1128"/>
      <c r="N30" s="1128"/>
      <c r="O30" s="1128"/>
      <c r="P30" s="1128"/>
      <c r="Q30" s="1128"/>
      <c r="R30" s="1128"/>
      <c r="S30" s="1128"/>
      <c r="T30" s="1129"/>
      <c r="U30" s="1129"/>
      <c r="V30" s="1129"/>
      <c r="W30" s="1129"/>
    </row>
    <row r="31" spans="1:30" ht="13.9" customHeight="1">
      <c r="A31" s="1128"/>
      <c r="B31" s="1128"/>
      <c r="C31" s="1128"/>
      <c r="D31" s="1128"/>
      <c r="E31" s="1128"/>
      <c r="F31" s="1128"/>
      <c r="G31" s="1128"/>
      <c r="H31" s="1128" t="s">
        <v>438</v>
      </c>
      <c r="I31" s="1128"/>
      <c r="J31" s="1128"/>
      <c r="K31" s="1128"/>
      <c r="L31" s="1128"/>
      <c r="M31" s="1128"/>
      <c r="N31" s="1128"/>
      <c r="O31" s="1128"/>
      <c r="P31" s="1128"/>
      <c r="Q31" s="1128"/>
      <c r="R31" s="1128"/>
      <c r="S31" s="1128"/>
      <c r="T31" s="1129"/>
      <c r="U31" s="1129"/>
      <c r="V31" s="1129"/>
      <c r="W31" s="1129"/>
    </row>
    <row r="32" spans="1:30" ht="13.9" customHeight="1">
      <c r="A32" s="1128"/>
      <c r="B32" s="1128"/>
      <c r="C32" s="1128"/>
      <c r="D32" s="1128"/>
      <c r="E32" s="1128"/>
      <c r="F32" s="1128"/>
      <c r="G32" s="1128"/>
      <c r="H32" s="1128" t="s">
        <v>439</v>
      </c>
      <c r="I32" s="1128"/>
      <c r="J32" s="1128"/>
      <c r="K32" s="1128"/>
      <c r="L32" s="1128"/>
      <c r="M32" s="1128"/>
      <c r="N32" s="1128"/>
      <c r="O32" s="1128"/>
      <c r="P32" s="1128"/>
      <c r="Q32" s="1128"/>
      <c r="R32" s="1128"/>
      <c r="S32" s="1128"/>
      <c r="T32" s="1129"/>
      <c r="U32" s="1129"/>
      <c r="V32" s="1129"/>
      <c r="W32" s="1129"/>
    </row>
    <row r="33" spans="1:28" ht="13.9" customHeight="1">
      <c r="A33" s="1128"/>
      <c r="B33" s="1128"/>
      <c r="C33" s="1128"/>
      <c r="D33" s="1128"/>
      <c r="E33" s="1128"/>
      <c r="F33" s="1128"/>
      <c r="G33" s="1128"/>
      <c r="H33" s="1128" t="s">
        <v>440</v>
      </c>
      <c r="I33" s="1128"/>
      <c r="J33" s="1128"/>
      <c r="K33" s="1128"/>
      <c r="L33" s="1128"/>
      <c r="M33" s="1128"/>
      <c r="N33" s="1128"/>
      <c r="O33" s="1128"/>
      <c r="P33" s="1128"/>
      <c r="Q33" s="1128"/>
      <c r="R33" s="1128"/>
      <c r="S33" s="1128"/>
      <c r="T33" s="1129"/>
      <c r="U33" s="1129"/>
      <c r="V33" s="1129"/>
      <c r="W33" s="1129"/>
    </row>
    <row r="34" spans="1:28" ht="13.9" customHeight="1">
      <c r="A34" s="1128"/>
      <c r="B34" s="1132"/>
      <c r="C34" s="1132"/>
      <c r="D34" s="1132"/>
      <c r="E34" s="1132"/>
      <c r="F34" s="1132"/>
      <c r="G34" s="1128"/>
      <c r="H34" s="1128" t="s">
        <v>441</v>
      </c>
      <c r="I34" s="1128"/>
      <c r="J34" s="1128"/>
      <c r="K34" s="1128"/>
      <c r="L34" s="1128"/>
      <c r="M34" s="1128"/>
      <c r="N34" s="1128"/>
      <c r="O34" s="1128"/>
      <c r="P34" s="1128"/>
      <c r="Q34" s="1128"/>
      <c r="R34" s="1128"/>
      <c r="S34" s="1128"/>
      <c r="T34" s="1129"/>
      <c r="U34" s="1129"/>
      <c r="V34" s="1129"/>
      <c r="W34" s="1134"/>
    </row>
    <row r="35" spans="1:28" ht="13.9" customHeight="1">
      <c r="A35" s="1128"/>
      <c r="B35" s="1128"/>
      <c r="C35" s="1128"/>
      <c r="D35" s="1128"/>
      <c r="E35" s="1128"/>
      <c r="F35" s="1128"/>
      <c r="G35" s="1128"/>
      <c r="H35" s="1128" t="s">
        <v>442</v>
      </c>
      <c r="I35" s="1128"/>
      <c r="J35" s="1128"/>
      <c r="K35" s="1128"/>
      <c r="L35" s="1128"/>
      <c r="M35" s="1128"/>
      <c r="N35" s="1128"/>
      <c r="O35" s="1128"/>
      <c r="P35" s="1128"/>
      <c r="Q35" s="1128"/>
      <c r="R35" s="1128"/>
      <c r="S35" s="1128"/>
      <c r="T35" s="1129"/>
      <c r="U35" s="1129"/>
      <c r="V35" s="1129"/>
    </row>
    <row r="36" spans="1:28" ht="13.9" customHeight="1">
      <c r="A36" s="1128"/>
      <c r="B36" s="1128"/>
      <c r="C36" s="1128"/>
      <c r="D36" s="1128"/>
      <c r="E36" s="1128"/>
      <c r="F36" s="1128"/>
      <c r="G36" s="1128"/>
      <c r="H36" s="1128" t="s">
        <v>443</v>
      </c>
      <c r="I36" s="1128"/>
      <c r="J36" s="1128"/>
      <c r="K36" s="1128"/>
      <c r="L36" s="1128"/>
      <c r="M36" s="1128"/>
      <c r="N36" s="1128"/>
      <c r="O36" s="1128"/>
      <c r="P36" s="1128"/>
      <c r="Q36" s="1128"/>
      <c r="R36" s="1128"/>
      <c r="S36" s="1128"/>
      <c r="T36" s="1129"/>
      <c r="U36" s="1129"/>
      <c r="V36" s="1129"/>
      <c r="W36" s="1129"/>
      <c r="AB36" s="1135"/>
    </row>
    <row r="37" spans="1:28" ht="13.9" customHeight="1">
      <c r="A37" s="1128"/>
      <c r="B37" s="1136"/>
      <c r="C37" s="1133"/>
      <c r="D37" s="1133"/>
      <c r="E37" s="1133"/>
      <c r="F37" s="1128"/>
      <c r="G37" s="1128"/>
      <c r="H37" s="1128" t="s">
        <v>444</v>
      </c>
      <c r="I37" s="1128"/>
      <c r="J37" s="1128"/>
      <c r="K37" s="1128"/>
      <c r="L37" s="1128"/>
      <c r="M37" s="1128"/>
      <c r="N37" s="1128"/>
      <c r="O37" s="1128"/>
      <c r="P37" s="1128"/>
      <c r="Q37" s="1128"/>
      <c r="R37" s="1128"/>
      <c r="S37" s="1128"/>
      <c r="T37" s="1129"/>
      <c r="U37" s="1129"/>
      <c r="V37" s="1129"/>
      <c r="W37" s="1129"/>
    </row>
    <row r="38" spans="1:28" ht="13.9" customHeight="1">
      <c r="A38" s="1128"/>
      <c r="B38" s="1128"/>
      <c r="C38" s="1128"/>
      <c r="D38" s="1128"/>
      <c r="E38" s="1128"/>
      <c r="F38" s="1128"/>
      <c r="G38" s="1128"/>
      <c r="H38" s="1128"/>
      <c r="I38" s="1128"/>
      <c r="J38" s="1128"/>
      <c r="K38" s="1128"/>
      <c r="L38" s="1128"/>
      <c r="M38" s="1128"/>
      <c r="N38" s="1128"/>
      <c r="O38" s="1128"/>
      <c r="P38" s="1128"/>
      <c r="Q38" s="1128"/>
      <c r="R38" s="1128"/>
      <c r="S38" s="1128"/>
      <c r="T38" s="1129"/>
      <c r="U38" s="1129"/>
      <c r="V38" s="1129"/>
      <c r="W38" s="1129"/>
    </row>
    <row r="39" spans="1:28" ht="13.9" customHeight="1">
      <c r="A39" s="1128"/>
      <c r="B39" s="1128"/>
      <c r="C39" s="1128"/>
      <c r="D39" s="1128"/>
      <c r="E39" s="1128"/>
      <c r="F39" s="1128"/>
      <c r="G39" s="1128"/>
      <c r="H39" s="1128" t="s">
        <v>445</v>
      </c>
      <c r="I39" s="1128"/>
      <c r="J39" s="1128"/>
      <c r="K39" s="1128"/>
      <c r="L39" s="1129"/>
      <c r="M39" s="1129"/>
      <c r="N39" s="1129"/>
      <c r="O39" s="1129"/>
      <c r="P39" s="1128"/>
      <c r="Q39" s="1128"/>
      <c r="R39" s="1128"/>
      <c r="S39" s="1128"/>
      <c r="T39" s="1129"/>
      <c r="U39" s="1129"/>
      <c r="V39" s="1134"/>
      <c r="W39" s="1129"/>
    </row>
    <row r="40" spans="1:28" ht="13.9" customHeight="1">
      <c r="A40" s="1128"/>
      <c r="B40" s="1128"/>
      <c r="C40" s="1128"/>
      <c r="D40" s="1128"/>
      <c r="E40" s="1128"/>
      <c r="F40" s="1128"/>
      <c r="G40" s="1128"/>
      <c r="H40" s="1128" t="s">
        <v>549</v>
      </c>
      <c r="I40" s="1128"/>
      <c r="J40" s="1128"/>
      <c r="K40" s="1129"/>
      <c r="L40" s="1129"/>
      <c r="M40" s="1129"/>
      <c r="N40" s="1129"/>
      <c r="O40" s="1128"/>
      <c r="P40" s="1128"/>
      <c r="Q40" s="1128"/>
      <c r="R40" s="1128"/>
      <c r="S40" s="1128"/>
      <c r="T40" s="1129"/>
      <c r="U40" s="1129"/>
      <c r="V40" s="1129"/>
      <c r="W40" s="1129"/>
    </row>
    <row r="41" spans="1:28">
      <c r="H41" s="1128"/>
      <c r="J41" s="1128"/>
      <c r="K41" s="1128"/>
      <c r="L41" s="1129"/>
      <c r="M41" s="1129"/>
      <c r="N41" s="1129"/>
      <c r="O41" s="1129"/>
      <c r="P41" s="1128"/>
      <c r="Q41" s="1128"/>
      <c r="R41" s="1128"/>
      <c r="S41" s="1128"/>
      <c r="T41" s="1129"/>
      <c r="U41" s="1129"/>
      <c r="V41" s="1129"/>
      <c r="W41" s="1129"/>
    </row>
    <row r="42" spans="1:28" s="1138" customFormat="1" ht="19.899999999999999" customHeight="1">
      <c r="A42" s="1516" t="s">
        <v>44</v>
      </c>
      <c r="B42" s="1517"/>
      <c r="C42" s="1517"/>
      <c r="D42" s="1517"/>
      <c r="E42" s="1517"/>
      <c r="F42" s="1517"/>
      <c r="G42" s="1137"/>
      <c r="AA42" s="1139"/>
    </row>
    <row r="43" spans="1:28" ht="6.4" customHeight="1">
      <c r="C43" s="1122"/>
      <c r="D43" s="1122"/>
      <c r="E43" s="1122"/>
      <c r="F43" s="1132"/>
      <c r="G43" s="1122"/>
      <c r="H43" s="1122"/>
      <c r="I43" s="1122"/>
      <c r="J43" s="1122"/>
      <c r="K43" s="1122"/>
      <c r="L43" s="1122"/>
      <c r="M43" s="1122"/>
      <c r="N43" s="1122"/>
      <c r="O43" s="1122"/>
      <c r="P43" s="1122"/>
      <c r="Q43" s="1122"/>
      <c r="R43" s="1122"/>
      <c r="S43" s="1122"/>
      <c r="T43" s="1121"/>
      <c r="U43" s="1121"/>
    </row>
    <row r="44" spans="1:28" ht="18.75" customHeight="1">
      <c r="B44" s="1122"/>
      <c r="C44" s="1140"/>
      <c r="D44" s="1141" t="s">
        <v>446</v>
      </c>
      <c r="E44" s="1142"/>
      <c r="F44" s="1142"/>
      <c r="G44" s="1142"/>
      <c r="H44" s="1142"/>
      <c r="I44" s="1142"/>
      <c r="J44" s="1142"/>
      <c r="K44" s="1142"/>
      <c r="L44" s="1142"/>
      <c r="M44" s="1143"/>
      <c r="N44" s="1520" t="s">
        <v>753</v>
      </c>
      <c r="O44" s="1521"/>
      <c r="P44" s="1518" t="s">
        <v>670</v>
      </c>
      <c r="S44" s="1121"/>
      <c r="T44" s="1144"/>
      <c r="U44" s="1121"/>
      <c r="V44" s="1121"/>
      <c r="Y44" s="1123"/>
      <c r="Z44" s="1123"/>
    </row>
    <row r="45" spans="1:28" ht="60.75" customHeight="1">
      <c r="A45" s="1122"/>
      <c r="B45" s="1122"/>
      <c r="C45" s="1145"/>
      <c r="D45" s="1146" t="s">
        <v>688</v>
      </c>
      <c r="E45" s="1147" t="s">
        <v>429</v>
      </c>
      <c r="F45" s="1147" t="s">
        <v>767</v>
      </c>
      <c r="G45" s="1147" t="s">
        <v>447</v>
      </c>
      <c r="H45" s="1147" t="s">
        <v>689</v>
      </c>
      <c r="I45" s="1147" t="s">
        <v>1293</v>
      </c>
      <c r="J45" s="1147" t="s">
        <v>1291</v>
      </c>
      <c r="K45" s="1147" t="s">
        <v>1292</v>
      </c>
      <c r="L45" s="1147" t="s">
        <v>690</v>
      </c>
      <c r="M45" s="1148" t="s">
        <v>726</v>
      </c>
      <c r="N45" s="1522"/>
      <c r="O45" s="1523"/>
      <c r="P45" s="1519"/>
      <c r="Q45" s="1149"/>
      <c r="R45" s="1150"/>
      <c r="S45" s="1121"/>
      <c r="V45" s="1121"/>
      <c r="W45" s="1123"/>
      <c r="X45" s="1123"/>
      <c r="Y45" s="1123"/>
      <c r="Z45" s="1123"/>
    </row>
    <row r="46" spans="1:28" ht="19.5" customHeight="1">
      <c r="B46" s="1122"/>
      <c r="C46" s="1151" t="s">
        <v>448</v>
      </c>
      <c r="D46" s="1152">
        <v>1</v>
      </c>
      <c r="E46" s="1153">
        <v>1</v>
      </c>
      <c r="F46" s="1153">
        <v>1</v>
      </c>
      <c r="G46" s="1153"/>
      <c r="H46" s="1153">
        <v>1</v>
      </c>
      <c r="I46" s="1153"/>
      <c r="J46" s="1153">
        <v>1</v>
      </c>
      <c r="K46" s="1153"/>
      <c r="L46" s="1153"/>
      <c r="M46" s="1154">
        <f>SUM(D46:L46)</f>
        <v>5</v>
      </c>
      <c r="N46" s="1507">
        <v>4</v>
      </c>
      <c r="O46" s="1508"/>
      <c r="P46" s="1154">
        <f>M46+N46</f>
        <v>9</v>
      </c>
      <c r="Q46" s="1121"/>
      <c r="R46" s="1121"/>
      <c r="S46" s="1121"/>
      <c r="W46" s="1123"/>
      <c r="X46" s="1123"/>
      <c r="Y46" s="1123"/>
      <c r="Z46" s="1123"/>
    </row>
    <row r="47" spans="1:28" ht="19.5" customHeight="1">
      <c r="B47" s="1122"/>
      <c r="C47" s="1155" t="s">
        <v>449</v>
      </c>
      <c r="D47" s="1156"/>
      <c r="E47" s="1157">
        <v>1</v>
      </c>
      <c r="F47" s="1157">
        <v>4</v>
      </c>
      <c r="G47" s="1157">
        <v>1</v>
      </c>
      <c r="H47" s="1157">
        <v>1</v>
      </c>
      <c r="I47" s="1157">
        <v>1</v>
      </c>
      <c r="J47" s="1157">
        <v>5</v>
      </c>
      <c r="K47" s="1157">
        <v>1</v>
      </c>
      <c r="L47" s="1157">
        <v>6</v>
      </c>
      <c r="M47" s="1158">
        <f>SUM(D47:L47)</f>
        <v>20</v>
      </c>
      <c r="N47" s="1509">
        <v>26</v>
      </c>
      <c r="O47" s="1510"/>
      <c r="P47" s="1158">
        <f t="shared" ref="P47:P48" si="0">M47+N47</f>
        <v>46</v>
      </c>
      <c r="Q47" s="1121"/>
      <c r="R47" s="1121"/>
      <c r="S47" s="1121"/>
      <c r="W47" s="1123"/>
      <c r="X47" s="1123"/>
      <c r="Y47" s="1123"/>
      <c r="Z47" s="1123"/>
    </row>
    <row r="48" spans="1:28" ht="22.7" customHeight="1">
      <c r="B48" s="1122"/>
      <c r="C48" s="1159" t="s">
        <v>125</v>
      </c>
      <c r="D48" s="1160">
        <f>D46+D47</f>
        <v>1</v>
      </c>
      <c r="E48" s="1161">
        <f t="shared" ref="E48:L48" si="1">E46+E47</f>
        <v>2</v>
      </c>
      <c r="F48" s="1161">
        <f t="shared" si="1"/>
        <v>5</v>
      </c>
      <c r="G48" s="1161">
        <v>1</v>
      </c>
      <c r="H48" s="1161">
        <f t="shared" si="1"/>
        <v>2</v>
      </c>
      <c r="I48" s="1161">
        <v>1</v>
      </c>
      <c r="J48" s="1161">
        <f t="shared" si="1"/>
        <v>6</v>
      </c>
      <c r="K48" s="1161">
        <f t="shared" si="1"/>
        <v>1</v>
      </c>
      <c r="L48" s="1161">
        <f t="shared" si="1"/>
        <v>6</v>
      </c>
      <c r="M48" s="1162">
        <f>SUM(D48:L48)</f>
        <v>25</v>
      </c>
      <c r="N48" s="1511">
        <f t="shared" ref="N48:O48" si="2">N46+N47</f>
        <v>30</v>
      </c>
      <c r="O48" s="1512">
        <f t="shared" si="2"/>
        <v>0</v>
      </c>
      <c r="P48" s="1162">
        <f t="shared" si="0"/>
        <v>55</v>
      </c>
      <c r="Q48" s="1163"/>
      <c r="R48" s="1163"/>
      <c r="S48" s="1121"/>
      <c r="W48" s="1123"/>
      <c r="X48" s="1123"/>
      <c r="Y48" s="1123"/>
      <c r="Z48" s="1123"/>
    </row>
    <row r="49" spans="3:26" ht="22.7" customHeight="1">
      <c r="C49" s="1164" t="s">
        <v>869</v>
      </c>
      <c r="D49" s="1165"/>
      <c r="E49" s="1166">
        <v>1</v>
      </c>
      <c r="F49" s="1166">
        <v>5</v>
      </c>
      <c r="G49" s="1166">
        <v>1</v>
      </c>
      <c r="H49" s="1166">
        <v>1</v>
      </c>
      <c r="I49" s="1166">
        <v>1</v>
      </c>
      <c r="J49" s="1166">
        <v>6</v>
      </c>
      <c r="K49" s="1166"/>
      <c r="L49" s="1166">
        <v>6</v>
      </c>
      <c r="M49" s="1167">
        <f>SUM(D49:L49)</f>
        <v>21</v>
      </c>
      <c r="N49" s="1513">
        <v>19</v>
      </c>
      <c r="O49" s="1514"/>
      <c r="P49" s="1167">
        <f>M49+N49</f>
        <v>40</v>
      </c>
      <c r="Q49" s="1121"/>
      <c r="R49" s="1163"/>
      <c r="S49" s="1121"/>
      <c r="W49" s="1123"/>
      <c r="X49" s="1123"/>
      <c r="Y49" s="1123"/>
      <c r="Z49" s="1123"/>
    </row>
    <row r="50" spans="3:26">
      <c r="Q50" s="1122"/>
      <c r="U50" s="1121"/>
    </row>
    <row r="52" spans="3:26">
      <c r="Z52" s="1123"/>
    </row>
    <row r="57" spans="3:26">
      <c r="S57" s="1122"/>
    </row>
  </sheetData>
  <mergeCells count="9">
    <mergeCell ref="N46:O46"/>
    <mergeCell ref="N47:O47"/>
    <mergeCell ref="N48:O48"/>
    <mergeCell ref="N49:O49"/>
    <mergeCell ref="A1:W1"/>
    <mergeCell ref="A42:F42"/>
    <mergeCell ref="A3:G3"/>
    <mergeCell ref="P44:P45"/>
    <mergeCell ref="N44:O45"/>
  </mergeCells>
  <phoneticPr fontId="25"/>
  <pageMargins left="0.78740157480314965" right="0.78740157480314965" top="0.78740157480314965" bottom="0.78740157480314965" header="0.39370078740157483" footer="0.39370078740157483"/>
  <pageSetup paperSize="9" scale="98" firstPageNumber="8" fitToWidth="0" fitToHeight="0" orientation="portrait" useFirstPageNumber="1" r:id="rId1"/>
  <headerFooter scaleWithDoc="0" alignWithMargins="0">
    <oddFooter xml:space="preserve">&amp;C&amp;12-7-&amp;11
</oddFooter>
  </headerFooter>
  <ignoredErrors>
    <ignoredError sqref="M48" 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H56"/>
  <sheetViews>
    <sheetView showGridLines="0" view="pageLayout" zoomScaleNormal="84" workbookViewId="0">
      <selection activeCell="A2" sqref="A2"/>
    </sheetView>
  </sheetViews>
  <sheetFormatPr defaultColWidth="8.875" defaultRowHeight="13.5"/>
  <cols>
    <col min="1" max="1" width="12.75" style="1064" customWidth="1"/>
    <col min="2" max="2" width="21.875" style="1064" customWidth="1"/>
    <col min="3" max="3" width="52.5" style="1064" customWidth="1"/>
    <col min="4" max="4" width="9" style="1064" customWidth="1"/>
    <col min="5" max="256" width="8.875" style="1064"/>
    <col min="257" max="257" width="12.75" style="1064" customWidth="1"/>
    <col min="258" max="258" width="21.875" style="1064" customWidth="1"/>
    <col min="259" max="259" width="43.5" style="1064" customWidth="1"/>
    <col min="260" max="512" width="8.875" style="1064"/>
    <col min="513" max="513" width="12.75" style="1064" customWidth="1"/>
    <col min="514" max="514" width="21.875" style="1064" customWidth="1"/>
    <col min="515" max="515" width="43.5" style="1064" customWidth="1"/>
    <col min="516" max="768" width="8.875" style="1064"/>
    <col min="769" max="769" width="12.75" style="1064" customWidth="1"/>
    <col min="770" max="770" width="21.875" style="1064" customWidth="1"/>
    <col min="771" max="771" width="43.5" style="1064" customWidth="1"/>
    <col min="772" max="1024" width="8.875" style="1064"/>
    <col min="1025" max="1025" width="12.75" style="1064" customWidth="1"/>
    <col min="1026" max="1026" width="21.875" style="1064" customWidth="1"/>
    <col min="1027" max="1027" width="43.5" style="1064" customWidth="1"/>
    <col min="1028" max="1280" width="8.875" style="1064"/>
    <col min="1281" max="1281" width="12.75" style="1064" customWidth="1"/>
    <col min="1282" max="1282" width="21.875" style="1064" customWidth="1"/>
    <col min="1283" max="1283" width="43.5" style="1064" customWidth="1"/>
    <col min="1284" max="1536" width="8.875" style="1064"/>
    <col min="1537" max="1537" width="12.75" style="1064" customWidth="1"/>
    <col min="1538" max="1538" width="21.875" style="1064" customWidth="1"/>
    <col min="1539" max="1539" width="43.5" style="1064" customWidth="1"/>
    <col min="1540" max="1792" width="8.875" style="1064"/>
    <col min="1793" max="1793" width="12.75" style="1064" customWidth="1"/>
    <col min="1794" max="1794" width="21.875" style="1064" customWidth="1"/>
    <col min="1795" max="1795" width="43.5" style="1064" customWidth="1"/>
    <col min="1796" max="2048" width="8.875" style="1064"/>
    <col min="2049" max="2049" width="12.75" style="1064" customWidth="1"/>
    <col min="2050" max="2050" width="21.875" style="1064" customWidth="1"/>
    <col min="2051" max="2051" width="43.5" style="1064" customWidth="1"/>
    <col min="2052" max="2304" width="8.875" style="1064"/>
    <col min="2305" max="2305" width="12.75" style="1064" customWidth="1"/>
    <col min="2306" max="2306" width="21.875" style="1064" customWidth="1"/>
    <col min="2307" max="2307" width="43.5" style="1064" customWidth="1"/>
    <col min="2308" max="2560" width="8.875" style="1064"/>
    <col min="2561" max="2561" width="12.75" style="1064" customWidth="1"/>
    <col min="2562" max="2562" width="21.875" style="1064" customWidth="1"/>
    <col min="2563" max="2563" width="43.5" style="1064" customWidth="1"/>
    <col min="2564" max="2816" width="8.875" style="1064"/>
    <col min="2817" max="2817" width="12.75" style="1064" customWidth="1"/>
    <col min="2818" max="2818" width="21.875" style="1064" customWidth="1"/>
    <col min="2819" max="2819" width="43.5" style="1064" customWidth="1"/>
    <col min="2820" max="3072" width="8.875" style="1064"/>
    <col min="3073" max="3073" width="12.75" style="1064" customWidth="1"/>
    <col min="3074" max="3074" width="21.875" style="1064" customWidth="1"/>
    <col min="3075" max="3075" width="43.5" style="1064" customWidth="1"/>
    <col min="3076" max="3328" width="8.875" style="1064"/>
    <col min="3329" max="3329" width="12.75" style="1064" customWidth="1"/>
    <col min="3330" max="3330" width="21.875" style="1064" customWidth="1"/>
    <col min="3331" max="3331" width="43.5" style="1064" customWidth="1"/>
    <col min="3332" max="3584" width="8.875" style="1064"/>
    <col min="3585" max="3585" width="12.75" style="1064" customWidth="1"/>
    <col min="3586" max="3586" width="21.875" style="1064" customWidth="1"/>
    <col min="3587" max="3587" width="43.5" style="1064" customWidth="1"/>
    <col min="3588" max="3840" width="8.875" style="1064"/>
    <col min="3841" max="3841" width="12.75" style="1064" customWidth="1"/>
    <col min="3842" max="3842" width="21.875" style="1064" customWidth="1"/>
    <col min="3843" max="3843" width="43.5" style="1064" customWidth="1"/>
    <col min="3844" max="4096" width="8.875" style="1064"/>
    <col min="4097" max="4097" width="12.75" style="1064" customWidth="1"/>
    <col min="4098" max="4098" width="21.875" style="1064" customWidth="1"/>
    <col min="4099" max="4099" width="43.5" style="1064" customWidth="1"/>
    <col min="4100" max="4352" width="8.875" style="1064"/>
    <col min="4353" max="4353" width="12.75" style="1064" customWidth="1"/>
    <col min="4354" max="4354" width="21.875" style="1064" customWidth="1"/>
    <col min="4355" max="4355" width="43.5" style="1064" customWidth="1"/>
    <col min="4356" max="4608" width="8.875" style="1064"/>
    <col min="4609" max="4609" width="12.75" style="1064" customWidth="1"/>
    <col min="4610" max="4610" width="21.875" style="1064" customWidth="1"/>
    <col min="4611" max="4611" width="43.5" style="1064" customWidth="1"/>
    <col min="4612" max="4864" width="8.875" style="1064"/>
    <col min="4865" max="4865" width="12.75" style="1064" customWidth="1"/>
    <col min="4866" max="4866" width="21.875" style="1064" customWidth="1"/>
    <col min="4867" max="4867" width="43.5" style="1064" customWidth="1"/>
    <col min="4868" max="5120" width="8.875" style="1064"/>
    <col min="5121" max="5121" width="12.75" style="1064" customWidth="1"/>
    <col min="5122" max="5122" width="21.875" style="1064" customWidth="1"/>
    <col min="5123" max="5123" width="43.5" style="1064" customWidth="1"/>
    <col min="5124" max="5376" width="8.875" style="1064"/>
    <col min="5377" max="5377" width="12.75" style="1064" customWidth="1"/>
    <col min="5378" max="5378" width="21.875" style="1064" customWidth="1"/>
    <col min="5379" max="5379" width="43.5" style="1064" customWidth="1"/>
    <col min="5380" max="5632" width="8.875" style="1064"/>
    <col min="5633" max="5633" width="12.75" style="1064" customWidth="1"/>
    <col min="5634" max="5634" width="21.875" style="1064" customWidth="1"/>
    <col min="5635" max="5635" width="43.5" style="1064" customWidth="1"/>
    <col min="5636" max="5888" width="8.875" style="1064"/>
    <col min="5889" max="5889" width="12.75" style="1064" customWidth="1"/>
    <col min="5890" max="5890" width="21.875" style="1064" customWidth="1"/>
    <col min="5891" max="5891" width="43.5" style="1064" customWidth="1"/>
    <col min="5892" max="6144" width="8.875" style="1064"/>
    <col min="6145" max="6145" width="12.75" style="1064" customWidth="1"/>
    <col min="6146" max="6146" width="21.875" style="1064" customWidth="1"/>
    <col min="6147" max="6147" width="43.5" style="1064" customWidth="1"/>
    <col min="6148" max="6400" width="8.875" style="1064"/>
    <col min="6401" max="6401" width="12.75" style="1064" customWidth="1"/>
    <col min="6402" max="6402" width="21.875" style="1064" customWidth="1"/>
    <col min="6403" max="6403" width="43.5" style="1064" customWidth="1"/>
    <col min="6404" max="6656" width="8.875" style="1064"/>
    <col min="6657" max="6657" width="12.75" style="1064" customWidth="1"/>
    <col min="6658" max="6658" width="21.875" style="1064" customWidth="1"/>
    <col min="6659" max="6659" width="43.5" style="1064" customWidth="1"/>
    <col min="6660" max="6912" width="8.875" style="1064"/>
    <col min="6913" max="6913" width="12.75" style="1064" customWidth="1"/>
    <col min="6914" max="6914" width="21.875" style="1064" customWidth="1"/>
    <col min="6915" max="6915" width="43.5" style="1064" customWidth="1"/>
    <col min="6916" max="7168" width="8.875" style="1064"/>
    <col min="7169" max="7169" width="12.75" style="1064" customWidth="1"/>
    <col min="7170" max="7170" width="21.875" style="1064" customWidth="1"/>
    <col min="7171" max="7171" width="43.5" style="1064" customWidth="1"/>
    <col min="7172" max="7424" width="8.875" style="1064"/>
    <col min="7425" max="7425" width="12.75" style="1064" customWidth="1"/>
    <col min="7426" max="7426" width="21.875" style="1064" customWidth="1"/>
    <col min="7427" max="7427" width="43.5" style="1064" customWidth="1"/>
    <col min="7428" max="7680" width="8.875" style="1064"/>
    <col min="7681" max="7681" width="12.75" style="1064" customWidth="1"/>
    <col min="7682" max="7682" width="21.875" style="1064" customWidth="1"/>
    <col min="7683" max="7683" width="43.5" style="1064" customWidth="1"/>
    <col min="7684" max="7936" width="8.875" style="1064"/>
    <col min="7937" max="7937" width="12.75" style="1064" customWidth="1"/>
    <col min="7938" max="7938" width="21.875" style="1064" customWidth="1"/>
    <col min="7939" max="7939" width="43.5" style="1064" customWidth="1"/>
    <col min="7940" max="8192" width="8.875" style="1064"/>
    <col min="8193" max="8193" width="12.75" style="1064" customWidth="1"/>
    <col min="8194" max="8194" width="21.875" style="1064" customWidth="1"/>
    <col min="8195" max="8195" width="43.5" style="1064" customWidth="1"/>
    <col min="8196" max="8448" width="8.875" style="1064"/>
    <col min="8449" max="8449" width="12.75" style="1064" customWidth="1"/>
    <col min="8450" max="8450" width="21.875" style="1064" customWidth="1"/>
    <col min="8451" max="8451" width="43.5" style="1064" customWidth="1"/>
    <col min="8452" max="8704" width="8.875" style="1064"/>
    <col min="8705" max="8705" width="12.75" style="1064" customWidth="1"/>
    <col min="8706" max="8706" width="21.875" style="1064" customWidth="1"/>
    <col min="8707" max="8707" width="43.5" style="1064" customWidth="1"/>
    <col min="8708" max="8960" width="8.875" style="1064"/>
    <col min="8961" max="8961" width="12.75" style="1064" customWidth="1"/>
    <col min="8962" max="8962" width="21.875" style="1064" customWidth="1"/>
    <col min="8963" max="8963" width="43.5" style="1064" customWidth="1"/>
    <col min="8964" max="9216" width="8.875" style="1064"/>
    <col min="9217" max="9217" width="12.75" style="1064" customWidth="1"/>
    <col min="9218" max="9218" width="21.875" style="1064" customWidth="1"/>
    <col min="9219" max="9219" width="43.5" style="1064" customWidth="1"/>
    <col min="9220" max="9472" width="8.875" style="1064"/>
    <col min="9473" max="9473" width="12.75" style="1064" customWidth="1"/>
    <col min="9474" max="9474" width="21.875" style="1064" customWidth="1"/>
    <col min="9475" max="9475" width="43.5" style="1064" customWidth="1"/>
    <col min="9476" max="9728" width="8.875" style="1064"/>
    <col min="9729" max="9729" width="12.75" style="1064" customWidth="1"/>
    <col min="9730" max="9730" width="21.875" style="1064" customWidth="1"/>
    <col min="9731" max="9731" width="43.5" style="1064" customWidth="1"/>
    <col min="9732" max="9984" width="8.875" style="1064"/>
    <col min="9985" max="9985" width="12.75" style="1064" customWidth="1"/>
    <col min="9986" max="9986" width="21.875" style="1064" customWidth="1"/>
    <col min="9987" max="9987" width="43.5" style="1064" customWidth="1"/>
    <col min="9988" max="10240" width="8.875" style="1064"/>
    <col min="10241" max="10241" width="12.75" style="1064" customWidth="1"/>
    <col min="10242" max="10242" width="21.875" style="1064" customWidth="1"/>
    <col min="10243" max="10243" width="43.5" style="1064" customWidth="1"/>
    <col min="10244" max="10496" width="8.875" style="1064"/>
    <col min="10497" max="10497" width="12.75" style="1064" customWidth="1"/>
    <col min="10498" max="10498" width="21.875" style="1064" customWidth="1"/>
    <col min="10499" max="10499" width="43.5" style="1064" customWidth="1"/>
    <col min="10500" max="10752" width="8.875" style="1064"/>
    <col min="10753" max="10753" width="12.75" style="1064" customWidth="1"/>
    <col min="10754" max="10754" width="21.875" style="1064" customWidth="1"/>
    <col min="10755" max="10755" width="43.5" style="1064" customWidth="1"/>
    <col min="10756" max="11008" width="8.875" style="1064"/>
    <col min="11009" max="11009" width="12.75" style="1064" customWidth="1"/>
    <col min="11010" max="11010" width="21.875" style="1064" customWidth="1"/>
    <col min="11011" max="11011" width="43.5" style="1064" customWidth="1"/>
    <col min="11012" max="11264" width="8.875" style="1064"/>
    <col min="11265" max="11265" width="12.75" style="1064" customWidth="1"/>
    <col min="11266" max="11266" width="21.875" style="1064" customWidth="1"/>
    <col min="11267" max="11267" width="43.5" style="1064" customWidth="1"/>
    <col min="11268" max="11520" width="8.875" style="1064"/>
    <col min="11521" max="11521" width="12.75" style="1064" customWidth="1"/>
    <col min="11522" max="11522" width="21.875" style="1064" customWidth="1"/>
    <col min="11523" max="11523" width="43.5" style="1064" customWidth="1"/>
    <col min="11524" max="11776" width="8.875" style="1064"/>
    <col min="11777" max="11777" width="12.75" style="1064" customWidth="1"/>
    <col min="11778" max="11778" width="21.875" style="1064" customWidth="1"/>
    <col min="11779" max="11779" width="43.5" style="1064" customWidth="1"/>
    <col min="11780" max="12032" width="8.875" style="1064"/>
    <col min="12033" max="12033" width="12.75" style="1064" customWidth="1"/>
    <col min="12034" max="12034" width="21.875" style="1064" customWidth="1"/>
    <col min="12035" max="12035" width="43.5" style="1064" customWidth="1"/>
    <col min="12036" max="12288" width="8.875" style="1064"/>
    <col min="12289" max="12289" width="12.75" style="1064" customWidth="1"/>
    <col min="12290" max="12290" width="21.875" style="1064" customWidth="1"/>
    <col min="12291" max="12291" width="43.5" style="1064" customWidth="1"/>
    <col min="12292" max="12544" width="8.875" style="1064"/>
    <col min="12545" max="12545" width="12.75" style="1064" customWidth="1"/>
    <col min="12546" max="12546" width="21.875" style="1064" customWidth="1"/>
    <col min="12547" max="12547" width="43.5" style="1064" customWidth="1"/>
    <col min="12548" max="12800" width="8.875" style="1064"/>
    <col min="12801" max="12801" width="12.75" style="1064" customWidth="1"/>
    <col min="12802" max="12802" width="21.875" style="1064" customWidth="1"/>
    <col min="12803" max="12803" width="43.5" style="1064" customWidth="1"/>
    <col min="12804" max="13056" width="8.875" style="1064"/>
    <col min="13057" max="13057" width="12.75" style="1064" customWidth="1"/>
    <col min="13058" max="13058" width="21.875" style="1064" customWidth="1"/>
    <col min="13059" max="13059" width="43.5" style="1064" customWidth="1"/>
    <col min="13060" max="13312" width="8.875" style="1064"/>
    <col min="13313" max="13313" width="12.75" style="1064" customWidth="1"/>
    <col min="13314" max="13314" width="21.875" style="1064" customWidth="1"/>
    <col min="13315" max="13315" width="43.5" style="1064" customWidth="1"/>
    <col min="13316" max="13568" width="8.875" style="1064"/>
    <col min="13569" max="13569" width="12.75" style="1064" customWidth="1"/>
    <col min="13570" max="13570" width="21.875" style="1064" customWidth="1"/>
    <col min="13571" max="13571" width="43.5" style="1064" customWidth="1"/>
    <col min="13572" max="13824" width="8.875" style="1064"/>
    <col min="13825" max="13825" width="12.75" style="1064" customWidth="1"/>
    <col min="13826" max="13826" width="21.875" style="1064" customWidth="1"/>
    <col min="13827" max="13827" width="43.5" style="1064" customWidth="1"/>
    <col min="13828" max="14080" width="8.875" style="1064"/>
    <col min="14081" max="14081" width="12.75" style="1064" customWidth="1"/>
    <col min="14082" max="14082" width="21.875" style="1064" customWidth="1"/>
    <col min="14083" max="14083" width="43.5" style="1064" customWidth="1"/>
    <col min="14084" max="14336" width="8.875" style="1064"/>
    <col min="14337" max="14337" width="12.75" style="1064" customWidth="1"/>
    <col min="14338" max="14338" width="21.875" style="1064" customWidth="1"/>
    <col min="14339" max="14339" width="43.5" style="1064" customWidth="1"/>
    <col min="14340" max="14592" width="8.875" style="1064"/>
    <col min="14593" max="14593" width="12.75" style="1064" customWidth="1"/>
    <col min="14594" max="14594" width="21.875" style="1064" customWidth="1"/>
    <col min="14595" max="14595" width="43.5" style="1064" customWidth="1"/>
    <col min="14596" max="14848" width="8.875" style="1064"/>
    <col min="14849" max="14849" width="12.75" style="1064" customWidth="1"/>
    <col min="14850" max="14850" width="21.875" style="1064" customWidth="1"/>
    <col min="14851" max="14851" width="43.5" style="1064" customWidth="1"/>
    <col min="14852" max="15104" width="8.875" style="1064"/>
    <col min="15105" max="15105" width="12.75" style="1064" customWidth="1"/>
    <col min="15106" max="15106" width="21.875" style="1064" customWidth="1"/>
    <col min="15107" max="15107" width="43.5" style="1064" customWidth="1"/>
    <col min="15108" max="15360" width="8.875" style="1064"/>
    <col min="15361" max="15361" width="12.75" style="1064" customWidth="1"/>
    <col min="15362" max="15362" width="21.875" style="1064" customWidth="1"/>
    <col min="15363" max="15363" width="43.5" style="1064" customWidth="1"/>
    <col min="15364" max="15616" width="8.875" style="1064"/>
    <col min="15617" max="15617" width="12.75" style="1064" customWidth="1"/>
    <col min="15618" max="15618" width="21.875" style="1064" customWidth="1"/>
    <col min="15619" max="15619" width="43.5" style="1064" customWidth="1"/>
    <col min="15620" max="15872" width="8.875" style="1064"/>
    <col min="15873" max="15873" width="12.75" style="1064" customWidth="1"/>
    <col min="15874" max="15874" width="21.875" style="1064" customWidth="1"/>
    <col min="15875" max="15875" width="43.5" style="1064" customWidth="1"/>
    <col min="15876" max="16128" width="8.875" style="1064"/>
    <col min="16129" max="16129" width="12.75" style="1064" customWidth="1"/>
    <col min="16130" max="16130" width="21.875" style="1064" customWidth="1"/>
    <col min="16131" max="16131" width="43.5" style="1064" customWidth="1"/>
    <col min="16132" max="16384" width="8.875" style="1064"/>
  </cols>
  <sheetData>
    <row r="1" spans="1:8" ht="28.15" customHeight="1">
      <c r="A1" s="1525" t="s">
        <v>1336</v>
      </c>
      <c r="B1" s="1525"/>
      <c r="C1" s="1525"/>
      <c r="D1" s="1101"/>
      <c r="E1" s="1102"/>
      <c r="F1" s="1102"/>
      <c r="G1" s="1102"/>
      <c r="H1" s="1102"/>
    </row>
    <row r="2" spans="1:8" ht="5.65" customHeight="1">
      <c r="A2" s="1103"/>
      <c r="B2" s="1103"/>
      <c r="C2" s="1103"/>
      <c r="D2" s="1102"/>
      <c r="E2" s="1102"/>
      <c r="F2" s="1102"/>
      <c r="G2" s="1102"/>
      <c r="H2" s="1102"/>
    </row>
    <row r="3" spans="1:8" ht="15.95" customHeight="1">
      <c r="A3" s="1526" t="s">
        <v>1337</v>
      </c>
      <c r="B3" s="1526"/>
      <c r="C3" s="1526"/>
    </row>
    <row r="4" spans="1:8" ht="15.95" customHeight="1">
      <c r="A4" s="1526"/>
      <c r="B4" s="1526"/>
      <c r="C4" s="1526"/>
    </row>
    <row r="5" spans="1:8" ht="15.95" customHeight="1">
      <c r="A5" s="1526"/>
      <c r="B5" s="1526"/>
      <c r="C5" s="1526"/>
    </row>
    <row r="6" spans="1:8" ht="15.95" customHeight="1">
      <c r="A6" s="1099"/>
      <c r="B6" s="1099"/>
      <c r="C6" s="1099"/>
    </row>
    <row r="7" spans="1:8" ht="16.899999999999999" customHeight="1">
      <c r="A7" s="1064" t="s">
        <v>1390</v>
      </c>
      <c r="B7" s="1099"/>
      <c r="C7" s="1099"/>
    </row>
    <row r="8" spans="1:8" ht="5.65" customHeight="1">
      <c r="B8" s="1099"/>
      <c r="C8" s="1099"/>
    </row>
    <row r="9" spans="1:8" ht="15.95" customHeight="1">
      <c r="A9" s="1099" t="s">
        <v>1391</v>
      </c>
      <c r="B9" s="1099"/>
      <c r="C9" s="1099"/>
    </row>
    <row r="10" spans="1:8" ht="15.95" customHeight="1">
      <c r="A10" s="1099" t="s">
        <v>1338</v>
      </c>
      <c r="B10" s="1099"/>
      <c r="C10" s="1099"/>
    </row>
    <row r="11" spans="1:8" ht="15.95" customHeight="1">
      <c r="A11" s="1099" t="s">
        <v>1392</v>
      </c>
      <c r="B11" s="1099"/>
      <c r="C11" s="1099"/>
    </row>
    <row r="12" spans="1:8" ht="15.95" customHeight="1">
      <c r="A12" s="1099" t="s">
        <v>1339</v>
      </c>
      <c r="B12" s="1099"/>
      <c r="C12" s="1099"/>
    </row>
    <row r="13" spans="1:8" ht="15.95" customHeight="1">
      <c r="A13" s="1099" t="s">
        <v>1340</v>
      </c>
      <c r="B13" s="1099"/>
      <c r="C13" s="1099"/>
    </row>
    <row r="14" spans="1:8" ht="15.95" customHeight="1">
      <c r="A14" s="1099" t="s">
        <v>1341</v>
      </c>
      <c r="B14" s="1099"/>
      <c r="C14" s="1099"/>
    </row>
    <row r="15" spans="1:8" ht="15.95" customHeight="1">
      <c r="A15" s="1099" t="s">
        <v>1342</v>
      </c>
      <c r="B15" s="1099"/>
      <c r="C15" s="1099"/>
    </row>
    <row r="16" spans="1:8" ht="15.95" customHeight="1">
      <c r="A16" s="1099" t="s">
        <v>1343</v>
      </c>
      <c r="B16" s="1099"/>
      <c r="C16" s="1099"/>
    </row>
    <row r="17" spans="1:3" ht="15.95" customHeight="1">
      <c r="A17" s="1099" t="s">
        <v>1344</v>
      </c>
      <c r="B17" s="1099"/>
      <c r="C17" s="1099"/>
    </row>
    <row r="18" spans="1:3" ht="15.95" customHeight="1">
      <c r="A18" s="1099"/>
      <c r="B18" s="1099"/>
      <c r="C18" s="1099"/>
    </row>
    <row r="19" spans="1:3" ht="16.899999999999999" customHeight="1">
      <c r="A19" s="1527" t="s">
        <v>1345</v>
      </c>
      <c r="B19" s="1527"/>
      <c r="C19" s="1104"/>
    </row>
    <row r="20" spans="1:3" ht="5.65" customHeight="1">
      <c r="A20" s="1105"/>
      <c r="B20" s="1105"/>
      <c r="C20" s="1104"/>
    </row>
    <row r="21" spans="1:3" ht="22.7" customHeight="1">
      <c r="A21" s="1106" t="s">
        <v>713</v>
      </c>
      <c r="B21" s="1107" t="s">
        <v>715</v>
      </c>
      <c r="C21" s="1108" t="s">
        <v>1056</v>
      </c>
    </row>
    <row r="22" spans="1:3" ht="22.7" customHeight="1">
      <c r="A22" s="1109" t="s">
        <v>955</v>
      </c>
      <c r="B22" s="1110" t="s">
        <v>892</v>
      </c>
      <c r="C22" s="1111" t="s">
        <v>1075</v>
      </c>
    </row>
    <row r="23" spans="1:3" ht="22.7" customHeight="1">
      <c r="A23" s="1112" t="s">
        <v>956</v>
      </c>
      <c r="B23" s="1113" t="s">
        <v>1346</v>
      </c>
      <c r="C23" s="1114" t="s">
        <v>1347</v>
      </c>
    </row>
    <row r="24" spans="1:3" ht="22.7" customHeight="1">
      <c r="A24" s="1112" t="s">
        <v>714</v>
      </c>
      <c r="B24" s="1113" t="s">
        <v>957</v>
      </c>
      <c r="C24" s="1114" t="s">
        <v>1542</v>
      </c>
    </row>
    <row r="25" spans="1:3" ht="22.7" customHeight="1">
      <c r="A25" s="1112" t="s">
        <v>450</v>
      </c>
      <c r="B25" s="1113" t="s">
        <v>1348</v>
      </c>
      <c r="C25" s="1114" t="s">
        <v>1349</v>
      </c>
    </row>
    <row r="26" spans="1:3" ht="22.7" customHeight="1">
      <c r="A26" s="1112" t="s">
        <v>450</v>
      </c>
      <c r="B26" s="1113" t="s">
        <v>1350</v>
      </c>
      <c r="C26" s="1114" t="s">
        <v>1351</v>
      </c>
    </row>
    <row r="27" spans="1:3" ht="22.7" customHeight="1">
      <c r="A27" s="1112" t="s">
        <v>450</v>
      </c>
      <c r="B27" s="1113" t="s">
        <v>1352</v>
      </c>
      <c r="C27" s="1114" t="s">
        <v>1353</v>
      </c>
    </row>
    <row r="28" spans="1:3" ht="22.7" customHeight="1">
      <c r="A28" s="1112" t="s">
        <v>450</v>
      </c>
      <c r="B28" s="1113" t="s">
        <v>1354</v>
      </c>
      <c r="C28" s="1115" t="s">
        <v>1355</v>
      </c>
    </row>
    <row r="29" spans="1:3" ht="22.7" customHeight="1">
      <c r="A29" s="1112" t="s">
        <v>450</v>
      </c>
      <c r="B29" s="1113" t="s">
        <v>1356</v>
      </c>
      <c r="C29" s="1116" t="s">
        <v>1357</v>
      </c>
    </row>
    <row r="30" spans="1:3" ht="22.7" customHeight="1">
      <c r="A30" s="1112" t="s">
        <v>450</v>
      </c>
      <c r="B30" s="1113" t="s">
        <v>958</v>
      </c>
      <c r="C30" s="1111" t="s">
        <v>1393</v>
      </c>
    </row>
    <row r="31" spans="1:3" ht="22.7" customHeight="1">
      <c r="A31" s="1112" t="s">
        <v>450</v>
      </c>
      <c r="B31" s="1113" t="s">
        <v>959</v>
      </c>
      <c r="C31" s="1114" t="s">
        <v>1058</v>
      </c>
    </row>
    <row r="32" spans="1:3" ht="22.7" customHeight="1">
      <c r="A32" s="1117" t="s">
        <v>450</v>
      </c>
      <c r="B32" s="1118" t="s">
        <v>1358</v>
      </c>
      <c r="C32" s="1119" t="s">
        <v>1353</v>
      </c>
    </row>
    <row r="33" spans="1:3" ht="15.95" customHeight="1">
      <c r="A33" s="1524" t="s">
        <v>1394</v>
      </c>
      <c r="B33" s="1524"/>
      <c r="C33" s="1524"/>
    </row>
    <row r="34" spans="1:3" ht="15.95" customHeight="1">
      <c r="A34" s="1099"/>
      <c r="B34" s="1099"/>
      <c r="C34" s="1099"/>
    </row>
    <row r="35" spans="1:3" ht="15.95" customHeight="1">
      <c r="A35" s="1099"/>
      <c r="B35" s="1099"/>
      <c r="C35" s="1099"/>
    </row>
    <row r="36" spans="1:3" ht="15.95" customHeight="1">
      <c r="A36" s="1099"/>
      <c r="B36" s="1099"/>
      <c r="C36" s="1099"/>
    </row>
    <row r="37" spans="1:3" ht="15.95" customHeight="1">
      <c r="A37" s="1099"/>
      <c r="B37" s="1099"/>
      <c r="C37" s="1099"/>
    </row>
    <row r="38" spans="1:3" ht="15.95" customHeight="1">
      <c r="A38" s="1099"/>
      <c r="B38" s="1099"/>
      <c r="C38" s="1099"/>
    </row>
    <row r="39" spans="1:3" ht="15.95" customHeight="1">
      <c r="A39" s="1099"/>
      <c r="B39" s="1099"/>
      <c r="C39" s="1099"/>
    </row>
    <row r="40" spans="1:3" ht="15.95" customHeight="1">
      <c r="A40" s="1099"/>
      <c r="B40" s="1099"/>
      <c r="C40" s="1099"/>
    </row>
    <row r="41" spans="1:3" ht="15.95" customHeight="1">
      <c r="A41" s="1099"/>
      <c r="B41" s="1099"/>
      <c r="C41" s="1099"/>
    </row>
    <row r="42" spans="1:3" ht="15.95" customHeight="1">
      <c r="A42" s="1099"/>
      <c r="B42" s="1099"/>
      <c r="C42" s="1099"/>
    </row>
    <row r="43" spans="1:3" ht="15.95" customHeight="1">
      <c r="A43" s="1099"/>
      <c r="B43" s="1099"/>
      <c r="C43" s="1099"/>
    </row>
    <row r="44" spans="1:3" ht="15.95" customHeight="1">
      <c r="A44" s="1099"/>
      <c r="B44" s="1099"/>
      <c r="C44" s="1099"/>
    </row>
    <row r="45" spans="1:3" ht="15.95" customHeight="1">
      <c r="A45" s="1099"/>
      <c r="B45" s="1099"/>
      <c r="C45" s="1099"/>
    </row>
    <row r="46" spans="1:3" ht="15.95" customHeight="1">
      <c r="A46" s="1099"/>
      <c r="B46" s="1099"/>
      <c r="C46" s="1099"/>
    </row>
    <row r="47" spans="1:3" ht="15.95" customHeight="1">
      <c r="A47" s="1099"/>
      <c r="B47" s="1099"/>
      <c r="C47" s="1099"/>
    </row>
    <row r="48" spans="1:3" ht="15.95" customHeight="1">
      <c r="A48" s="1099"/>
      <c r="B48" s="1099"/>
      <c r="C48" s="1099"/>
    </row>
    <row r="49" ht="15.95" customHeight="1"/>
    <row r="50" ht="15.95" customHeight="1"/>
    <row r="51" ht="15.95" customHeight="1"/>
    <row r="52" ht="15.95" customHeight="1"/>
    <row r="53" ht="15.95" customHeight="1"/>
    <row r="54" ht="15.95" customHeight="1"/>
    <row r="55" ht="15.95" customHeight="1"/>
    <row r="56" ht="15.95" customHeight="1"/>
  </sheetData>
  <mergeCells count="4">
    <mergeCell ref="A33:C33"/>
    <mergeCell ref="A1:C1"/>
    <mergeCell ref="A3:C5"/>
    <mergeCell ref="A19:B19"/>
  </mergeCells>
  <phoneticPr fontId="25"/>
  <pageMargins left="0.78740157480314965" right="0.78740157480314965" top="0.78740157480314965" bottom="0.78740157480314965" header="0.39370078740157483" footer="0.39370078740157483"/>
  <pageSetup paperSize="9" orientation="portrait" r:id="rId1"/>
  <headerFooter alignWithMargins="0">
    <oddFooter xml:space="preserve">&amp;C-8-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F53"/>
  <sheetViews>
    <sheetView showGridLines="0" view="pageLayout" zoomScaleNormal="86" workbookViewId="0">
      <selection activeCell="A2" sqref="A2"/>
    </sheetView>
  </sheetViews>
  <sheetFormatPr defaultRowHeight="13.5"/>
  <cols>
    <col min="1" max="2" width="9" style="1064"/>
    <col min="3" max="3" width="17.625" style="1064" customWidth="1"/>
    <col min="4" max="4" width="15.625" style="218" customWidth="1"/>
    <col min="5" max="5" width="15.625" style="1064" customWidth="1"/>
    <col min="6" max="6" width="18" style="1064" customWidth="1"/>
    <col min="7" max="258" width="9" style="1064"/>
    <col min="259" max="259" width="24.5" style="1064" customWidth="1"/>
    <col min="260" max="261" width="15.625" style="1064" customWidth="1"/>
    <col min="262" max="262" width="18" style="1064" customWidth="1"/>
    <col min="263" max="514" width="9" style="1064"/>
    <col min="515" max="515" width="24.5" style="1064" customWidth="1"/>
    <col min="516" max="517" width="15.625" style="1064" customWidth="1"/>
    <col min="518" max="518" width="18" style="1064" customWidth="1"/>
    <col min="519" max="770" width="9" style="1064"/>
    <col min="771" max="771" width="24.5" style="1064" customWidth="1"/>
    <col min="772" max="773" width="15.625" style="1064" customWidth="1"/>
    <col min="774" max="774" width="18" style="1064" customWidth="1"/>
    <col min="775" max="1026" width="9" style="1064"/>
    <col min="1027" max="1027" width="24.5" style="1064" customWidth="1"/>
    <col min="1028" max="1029" width="15.625" style="1064" customWidth="1"/>
    <col min="1030" max="1030" width="18" style="1064" customWidth="1"/>
    <col min="1031" max="1282" width="9" style="1064"/>
    <col min="1283" max="1283" width="24.5" style="1064" customWidth="1"/>
    <col min="1284" max="1285" width="15.625" style="1064" customWidth="1"/>
    <col min="1286" max="1286" width="18" style="1064" customWidth="1"/>
    <col min="1287" max="1538" width="9" style="1064"/>
    <col min="1539" max="1539" width="24.5" style="1064" customWidth="1"/>
    <col min="1540" max="1541" width="15.625" style="1064" customWidth="1"/>
    <col min="1542" max="1542" width="18" style="1064" customWidth="1"/>
    <col min="1543" max="1794" width="9" style="1064"/>
    <col min="1795" max="1795" width="24.5" style="1064" customWidth="1"/>
    <col min="1796" max="1797" width="15.625" style="1064" customWidth="1"/>
    <col min="1798" max="1798" width="18" style="1064" customWidth="1"/>
    <col min="1799" max="2050" width="9" style="1064"/>
    <col min="2051" max="2051" width="24.5" style="1064" customWidth="1"/>
    <col min="2052" max="2053" width="15.625" style="1064" customWidth="1"/>
    <col min="2054" max="2054" width="18" style="1064" customWidth="1"/>
    <col min="2055" max="2306" width="9" style="1064"/>
    <col min="2307" max="2307" width="24.5" style="1064" customWidth="1"/>
    <col min="2308" max="2309" width="15.625" style="1064" customWidth="1"/>
    <col min="2310" max="2310" width="18" style="1064" customWidth="1"/>
    <col min="2311" max="2562" width="9" style="1064"/>
    <col min="2563" max="2563" width="24.5" style="1064" customWidth="1"/>
    <col min="2564" max="2565" width="15.625" style="1064" customWidth="1"/>
    <col min="2566" max="2566" width="18" style="1064" customWidth="1"/>
    <col min="2567" max="2818" width="9" style="1064"/>
    <col min="2819" max="2819" width="24.5" style="1064" customWidth="1"/>
    <col min="2820" max="2821" width="15.625" style="1064" customWidth="1"/>
    <col min="2822" max="2822" width="18" style="1064" customWidth="1"/>
    <col min="2823" max="3074" width="9" style="1064"/>
    <col min="3075" max="3075" width="24.5" style="1064" customWidth="1"/>
    <col min="3076" max="3077" width="15.625" style="1064" customWidth="1"/>
    <col min="3078" max="3078" width="18" style="1064" customWidth="1"/>
    <col min="3079" max="3330" width="9" style="1064"/>
    <col min="3331" max="3331" width="24.5" style="1064" customWidth="1"/>
    <col min="3332" max="3333" width="15.625" style="1064" customWidth="1"/>
    <col min="3334" max="3334" width="18" style="1064" customWidth="1"/>
    <col min="3335" max="3586" width="9" style="1064"/>
    <col min="3587" max="3587" width="24.5" style="1064" customWidth="1"/>
    <col min="3588" max="3589" width="15.625" style="1064" customWidth="1"/>
    <col min="3590" max="3590" width="18" style="1064" customWidth="1"/>
    <col min="3591" max="3842" width="9" style="1064"/>
    <col min="3843" max="3843" width="24.5" style="1064" customWidth="1"/>
    <col min="3844" max="3845" width="15.625" style="1064" customWidth="1"/>
    <col min="3846" max="3846" width="18" style="1064" customWidth="1"/>
    <col min="3847" max="4098" width="9" style="1064"/>
    <col min="4099" max="4099" width="24.5" style="1064" customWidth="1"/>
    <col min="4100" max="4101" width="15.625" style="1064" customWidth="1"/>
    <col min="4102" max="4102" width="18" style="1064" customWidth="1"/>
    <col min="4103" max="4354" width="9" style="1064"/>
    <col min="4355" max="4355" width="24.5" style="1064" customWidth="1"/>
    <col min="4356" max="4357" width="15.625" style="1064" customWidth="1"/>
    <col min="4358" max="4358" width="18" style="1064" customWidth="1"/>
    <col min="4359" max="4610" width="9" style="1064"/>
    <col min="4611" max="4611" width="24.5" style="1064" customWidth="1"/>
    <col min="4612" max="4613" width="15.625" style="1064" customWidth="1"/>
    <col min="4614" max="4614" width="18" style="1064" customWidth="1"/>
    <col min="4615" max="4866" width="9" style="1064"/>
    <col min="4867" max="4867" width="24.5" style="1064" customWidth="1"/>
    <col min="4868" max="4869" width="15.625" style="1064" customWidth="1"/>
    <col min="4870" max="4870" width="18" style="1064" customWidth="1"/>
    <col min="4871" max="5122" width="9" style="1064"/>
    <col min="5123" max="5123" width="24.5" style="1064" customWidth="1"/>
    <col min="5124" max="5125" width="15.625" style="1064" customWidth="1"/>
    <col min="5126" max="5126" width="18" style="1064" customWidth="1"/>
    <col min="5127" max="5378" width="9" style="1064"/>
    <col min="5379" max="5379" width="24.5" style="1064" customWidth="1"/>
    <col min="5380" max="5381" width="15.625" style="1064" customWidth="1"/>
    <col min="5382" max="5382" width="18" style="1064" customWidth="1"/>
    <col min="5383" max="5634" width="9" style="1064"/>
    <col min="5635" max="5635" width="24.5" style="1064" customWidth="1"/>
    <col min="5636" max="5637" width="15.625" style="1064" customWidth="1"/>
    <col min="5638" max="5638" width="18" style="1064" customWidth="1"/>
    <col min="5639" max="5890" width="9" style="1064"/>
    <col min="5891" max="5891" width="24.5" style="1064" customWidth="1"/>
    <col min="5892" max="5893" width="15.625" style="1064" customWidth="1"/>
    <col min="5894" max="5894" width="18" style="1064" customWidth="1"/>
    <col min="5895" max="6146" width="9" style="1064"/>
    <col min="6147" max="6147" width="24.5" style="1064" customWidth="1"/>
    <col min="6148" max="6149" width="15.625" style="1064" customWidth="1"/>
    <col min="6150" max="6150" width="18" style="1064" customWidth="1"/>
    <col min="6151" max="6402" width="9" style="1064"/>
    <col min="6403" max="6403" width="24.5" style="1064" customWidth="1"/>
    <col min="6404" max="6405" width="15.625" style="1064" customWidth="1"/>
    <col min="6406" max="6406" width="18" style="1064" customWidth="1"/>
    <col min="6407" max="6658" width="9" style="1064"/>
    <col min="6659" max="6659" width="24.5" style="1064" customWidth="1"/>
    <col min="6660" max="6661" width="15.625" style="1064" customWidth="1"/>
    <col min="6662" max="6662" width="18" style="1064" customWidth="1"/>
    <col min="6663" max="6914" width="9" style="1064"/>
    <col min="6915" max="6915" width="24.5" style="1064" customWidth="1"/>
    <col min="6916" max="6917" width="15.625" style="1064" customWidth="1"/>
    <col min="6918" max="6918" width="18" style="1064" customWidth="1"/>
    <col min="6919" max="7170" width="9" style="1064"/>
    <col min="7171" max="7171" width="24.5" style="1064" customWidth="1"/>
    <col min="7172" max="7173" width="15.625" style="1064" customWidth="1"/>
    <col min="7174" max="7174" width="18" style="1064" customWidth="1"/>
    <col min="7175" max="7426" width="9" style="1064"/>
    <col min="7427" max="7427" width="24.5" style="1064" customWidth="1"/>
    <col min="7428" max="7429" width="15.625" style="1064" customWidth="1"/>
    <col min="7430" max="7430" width="18" style="1064" customWidth="1"/>
    <col min="7431" max="7682" width="9" style="1064"/>
    <col min="7683" max="7683" width="24.5" style="1064" customWidth="1"/>
    <col min="7684" max="7685" width="15.625" style="1064" customWidth="1"/>
    <col min="7686" max="7686" width="18" style="1064" customWidth="1"/>
    <col min="7687" max="7938" width="9" style="1064"/>
    <col min="7939" max="7939" width="24.5" style="1064" customWidth="1"/>
    <col min="7940" max="7941" width="15.625" style="1064" customWidth="1"/>
    <col min="7942" max="7942" width="18" style="1064" customWidth="1"/>
    <col min="7943" max="8194" width="9" style="1064"/>
    <col min="8195" max="8195" width="24.5" style="1064" customWidth="1"/>
    <col min="8196" max="8197" width="15.625" style="1064" customWidth="1"/>
    <col min="8198" max="8198" width="18" style="1064" customWidth="1"/>
    <col min="8199" max="8450" width="9" style="1064"/>
    <col min="8451" max="8451" width="24.5" style="1064" customWidth="1"/>
    <col min="8452" max="8453" width="15.625" style="1064" customWidth="1"/>
    <col min="8454" max="8454" width="18" style="1064" customWidth="1"/>
    <col min="8455" max="8706" width="9" style="1064"/>
    <col min="8707" max="8707" width="24.5" style="1064" customWidth="1"/>
    <col min="8708" max="8709" width="15.625" style="1064" customWidth="1"/>
    <col min="8710" max="8710" width="18" style="1064" customWidth="1"/>
    <col min="8711" max="8962" width="9" style="1064"/>
    <col min="8963" max="8963" width="24.5" style="1064" customWidth="1"/>
    <col min="8964" max="8965" width="15.625" style="1064" customWidth="1"/>
    <col min="8966" max="8966" width="18" style="1064" customWidth="1"/>
    <col min="8967" max="9218" width="9" style="1064"/>
    <col min="9219" max="9219" width="24.5" style="1064" customWidth="1"/>
    <col min="9220" max="9221" width="15.625" style="1064" customWidth="1"/>
    <col min="9222" max="9222" width="18" style="1064" customWidth="1"/>
    <col min="9223" max="9474" width="9" style="1064"/>
    <col min="9475" max="9475" width="24.5" style="1064" customWidth="1"/>
    <col min="9476" max="9477" width="15.625" style="1064" customWidth="1"/>
    <col min="9478" max="9478" width="18" style="1064" customWidth="1"/>
    <col min="9479" max="9730" width="9" style="1064"/>
    <col min="9731" max="9731" width="24.5" style="1064" customWidth="1"/>
    <col min="9732" max="9733" width="15.625" style="1064" customWidth="1"/>
    <col min="9734" max="9734" width="18" style="1064" customWidth="1"/>
    <col min="9735" max="9986" width="9" style="1064"/>
    <col min="9987" max="9987" width="24.5" style="1064" customWidth="1"/>
    <col min="9988" max="9989" width="15.625" style="1064" customWidth="1"/>
    <col min="9990" max="9990" width="18" style="1064" customWidth="1"/>
    <col min="9991" max="10242" width="9" style="1064"/>
    <col min="10243" max="10243" width="24.5" style="1064" customWidth="1"/>
    <col min="10244" max="10245" width="15.625" style="1064" customWidth="1"/>
    <col min="10246" max="10246" width="18" style="1064" customWidth="1"/>
    <col min="10247" max="10498" width="9" style="1064"/>
    <col min="10499" max="10499" width="24.5" style="1064" customWidth="1"/>
    <col min="10500" max="10501" width="15.625" style="1064" customWidth="1"/>
    <col min="10502" max="10502" width="18" style="1064" customWidth="1"/>
    <col min="10503" max="10754" width="9" style="1064"/>
    <col min="10755" max="10755" width="24.5" style="1064" customWidth="1"/>
    <col min="10756" max="10757" width="15.625" style="1064" customWidth="1"/>
    <col min="10758" max="10758" width="18" style="1064" customWidth="1"/>
    <col min="10759" max="11010" width="9" style="1064"/>
    <col min="11011" max="11011" width="24.5" style="1064" customWidth="1"/>
    <col min="11012" max="11013" width="15.625" style="1064" customWidth="1"/>
    <col min="11014" max="11014" width="18" style="1064" customWidth="1"/>
    <col min="11015" max="11266" width="9" style="1064"/>
    <col min="11267" max="11267" width="24.5" style="1064" customWidth="1"/>
    <col min="11268" max="11269" width="15.625" style="1064" customWidth="1"/>
    <col min="11270" max="11270" width="18" style="1064" customWidth="1"/>
    <col min="11271" max="11522" width="9" style="1064"/>
    <col min="11523" max="11523" width="24.5" style="1064" customWidth="1"/>
    <col min="11524" max="11525" width="15.625" style="1064" customWidth="1"/>
    <col min="11526" max="11526" width="18" style="1064" customWidth="1"/>
    <col min="11527" max="11778" width="9" style="1064"/>
    <col min="11779" max="11779" width="24.5" style="1064" customWidth="1"/>
    <col min="11780" max="11781" width="15.625" style="1064" customWidth="1"/>
    <col min="11782" max="11782" width="18" style="1064" customWidth="1"/>
    <col min="11783" max="12034" width="9" style="1064"/>
    <col min="12035" max="12035" width="24.5" style="1064" customWidth="1"/>
    <col min="12036" max="12037" width="15.625" style="1064" customWidth="1"/>
    <col min="12038" max="12038" width="18" style="1064" customWidth="1"/>
    <col min="12039" max="12290" width="9" style="1064"/>
    <col min="12291" max="12291" width="24.5" style="1064" customWidth="1"/>
    <col min="12292" max="12293" width="15.625" style="1064" customWidth="1"/>
    <col min="12294" max="12294" width="18" style="1064" customWidth="1"/>
    <col min="12295" max="12546" width="9" style="1064"/>
    <col min="12547" max="12547" width="24.5" style="1064" customWidth="1"/>
    <col min="12548" max="12549" width="15.625" style="1064" customWidth="1"/>
    <col min="12550" max="12550" width="18" style="1064" customWidth="1"/>
    <col min="12551" max="12802" width="9" style="1064"/>
    <col min="12803" max="12803" width="24.5" style="1064" customWidth="1"/>
    <col min="12804" max="12805" width="15.625" style="1064" customWidth="1"/>
    <col min="12806" max="12806" width="18" style="1064" customWidth="1"/>
    <col min="12807" max="13058" width="9" style="1064"/>
    <col min="13059" max="13059" width="24.5" style="1064" customWidth="1"/>
    <col min="13060" max="13061" width="15.625" style="1064" customWidth="1"/>
    <col min="13062" max="13062" width="18" style="1064" customWidth="1"/>
    <col min="13063" max="13314" width="9" style="1064"/>
    <col min="13315" max="13315" width="24.5" style="1064" customWidth="1"/>
    <col min="13316" max="13317" width="15.625" style="1064" customWidth="1"/>
    <col min="13318" max="13318" width="18" style="1064" customWidth="1"/>
    <col min="13319" max="13570" width="9" style="1064"/>
    <col min="13571" max="13571" width="24.5" style="1064" customWidth="1"/>
    <col min="13572" max="13573" width="15.625" style="1064" customWidth="1"/>
    <col min="13574" max="13574" width="18" style="1064" customWidth="1"/>
    <col min="13575" max="13826" width="9" style="1064"/>
    <col min="13827" max="13827" width="24.5" style="1064" customWidth="1"/>
    <col min="13828" max="13829" width="15.625" style="1064" customWidth="1"/>
    <col min="13830" max="13830" width="18" style="1064" customWidth="1"/>
    <col min="13831" max="14082" width="9" style="1064"/>
    <col min="14083" max="14083" width="24.5" style="1064" customWidth="1"/>
    <col min="14084" max="14085" width="15.625" style="1064" customWidth="1"/>
    <col min="14086" max="14086" width="18" style="1064" customWidth="1"/>
    <col min="14087" max="14338" width="9" style="1064"/>
    <col min="14339" max="14339" width="24.5" style="1064" customWidth="1"/>
    <col min="14340" max="14341" width="15.625" style="1064" customWidth="1"/>
    <col min="14342" max="14342" width="18" style="1064" customWidth="1"/>
    <col min="14343" max="14594" width="9" style="1064"/>
    <col min="14595" max="14595" width="24.5" style="1064" customWidth="1"/>
    <col min="14596" max="14597" width="15.625" style="1064" customWidth="1"/>
    <col min="14598" max="14598" width="18" style="1064" customWidth="1"/>
    <col min="14599" max="14850" width="9" style="1064"/>
    <col min="14851" max="14851" width="24.5" style="1064" customWidth="1"/>
    <col min="14852" max="14853" width="15.625" style="1064" customWidth="1"/>
    <col min="14854" max="14854" width="18" style="1064" customWidth="1"/>
    <col min="14855" max="15106" width="9" style="1064"/>
    <col min="15107" max="15107" width="24.5" style="1064" customWidth="1"/>
    <col min="15108" max="15109" width="15.625" style="1064" customWidth="1"/>
    <col min="15110" max="15110" width="18" style="1064" customWidth="1"/>
    <col min="15111" max="15362" width="9" style="1064"/>
    <col min="15363" max="15363" width="24.5" style="1064" customWidth="1"/>
    <col min="15364" max="15365" width="15.625" style="1064" customWidth="1"/>
    <col min="15366" max="15366" width="18" style="1064" customWidth="1"/>
    <col min="15367" max="15618" width="9" style="1064"/>
    <col min="15619" max="15619" width="24.5" style="1064" customWidth="1"/>
    <col min="15620" max="15621" width="15.625" style="1064" customWidth="1"/>
    <col min="15622" max="15622" width="18" style="1064" customWidth="1"/>
    <col min="15623" max="15874" width="9" style="1064"/>
    <col min="15875" max="15875" width="24.5" style="1064" customWidth="1"/>
    <col min="15876" max="15877" width="15.625" style="1064" customWidth="1"/>
    <col min="15878" max="15878" width="18" style="1064" customWidth="1"/>
    <col min="15879" max="16130" width="9" style="1064"/>
    <col min="16131" max="16131" width="24.5" style="1064" customWidth="1"/>
    <col min="16132" max="16133" width="15.625" style="1064" customWidth="1"/>
    <col min="16134" max="16134" width="18" style="1064" customWidth="1"/>
    <col min="16135" max="16384" width="9" style="1064"/>
  </cols>
  <sheetData>
    <row r="1" spans="1:6" ht="28.15" customHeight="1">
      <c r="A1" s="1531" t="s">
        <v>1359</v>
      </c>
      <c r="B1" s="1531"/>
      <c r="C1" s="1531"/>
      <c r="D1" s="1531"/>
      <c r="E1" s="1531"/>
      <c r="F1" s="1532"/>
    </row>
    <row r="2" spans="1:6" ht="5.65" customHeight="1">
      <c r="A2" s="1065"/>
      <c r="B2" s="1065"/>
      <c r="C2" s="1065"/>
      <c r="D2" s="1065"/>
      <c r="E2" s="1065"/>
      <c r="F2" s="1066"/>
    </row>
    <row r="3" spans="1:6" ht="38.25">
      <c r="A3" s="1539"/>
      <c r="B3" s="1540"/>
      <c r="C3" s="1541"/>
      <c r="D3" s="1067" t="s">
        <v>1387</v>
      </c>
      <c r="E3" s="1067" t="s">
        <v>1388</v>
      </c>
      <c r="F3" s="1068" t="s">
        <v>739</v>
      </c>
    </row>
    <row r="4" spans="1:6" ht="15.6" customHeight="1">
      <c r="A4" s="1069" t="s">
        <v>1360</v>
      </c>
      <c r="B4" s="1070"/>
      <c r="C4" s="1071"/>
      <c r="D4" s="1072">
        <v>175811218</v>
      </c>
      <c r="E4" s="1072">
        <v>167251395</v>
      </c>
      <c r="F4" s="1073">
        <f>D4-E4</f>
        <v>8559823</v>
      </c>
    </row>
    <row r="5" spans="1:6" ht="15.6" customHeight="1">
      <c r="A5" s="1074" t="s">
        <v>1361</v>
      </c>
      <c r="B5" s="1075"/>
      <c r="C5" s="1076"/>
      <c r="D5" s="1077">
        <v>12992636</v>
      </c>
      <c r="E5" s="1077">
        <v>12978322</v>
      </c>
      <c r="F5" s="1078">
        <f>D5-E5</f>
        <v>14314</v>
      </c>
    </row>
    <row r="6" spans="1:6" ht="15.6" customHeight="1">
      <c r="A6" s="1533" t="s">
        <v>1614</v>
      </c>
      <c r="B6" s="1534"/>
      <c r="C6" s="1535"/>
      <c r="D6" s="1077">
        <v>2877177</v>
      </c>
      <c r="E6" s="1077">
        <v>2337438</v>
      </c>
      <c r="F6" s="1078">
        <f>D6-E6</f>
        <v>539739</v>
      </c>
    </row>
    <row r="7" spans="1:6" ht="15.6" customHeight="1">
      <c r="A7" s="1533" t="s">
        <v>1362</v>
      </c>
      <c r="B7" s="1534"/>
      <c r="C7" s="1535"/>
      <c r="D7" s="1077">
        <v>850914</v>
      </c>
      <c r="E7" s="1077">
        <v>790465</v>
      </c>
      <c r="F7" s="1079">
        <f>D7-E7</f>
        <v>60449</v>
      </c>
    </row>
    <row r="8" spans="1:6" ht="15" customHeight="1">
      <c r="A8" s="1080"/>
      <c r="B8" s="1081"/>
      <c r="C8" s="1082"/>
      <c r="D8" s="1083"/>
      <c r="E8" s="1083"/>
      <c r="F8" s="1084"/>
    </row>
    <row r="9" spans="1:6" ht="15" customHeight="1">
      <c r="A9" s="1536" t="s">
        <v>1363</v>
      </c>
      <c r="B9" s="1537"/>
      <c r="C9" s="1538"/>
      <c r="D9" s="1072">
        <f>SUM(D10:D15)</f>
        <v>726883</v>
      </c>
      <c r="E9" s="1072">
        <f>SUM(E10:E15)</f>
        <v>658218</v>
      </c>
      <c r="F9" s="1073">
        <f t="shared" ref="F9:F15" si="0">D9-E9</f>
        <v>68665</v>
      </c>
    </row>
    <row r="10" spans="1:6" ht="15" customHeight="1">
      <c r="A10" s="1528" t="s">
        <v>1364</v>
      </c>
      <c r="B10" s="1529"/>
      <c r="C10" s="1530"/>
      <c r="D10" s="1085">
        <v>103</v>
      </c>
      <c r="E10" s="1085">
        <v>103</v>
      </c>
      <c r="F10" s="1086">
        <f t="shared" si="0"/>
        <v>0</v>
      </c>
    </row>
    <row r="11" spans="1:6" ht="15" customHeight="1">
      <c r="A11" s="1528" t="s">
        <v>768</v>
      </c>
      <c r="B11" s="1529"/>
      <c r="C11" s="1530"/>
      <c r="D11" s="1085">
        <v>92824</v>
      </c>
      <c r="E11" s="1085">
        <v>78805</v>
      </c>
      <c r="F11" s="1084">
        <f t="shared" si="0"/>
        <v>14019</v>
      </c>
    </row>
    <row r="12" spans="1:6" ht="15" customHeight="1">
      <c r="A12" s="1528" t="s">
        <v>1365</v>
      </c>
      <c r="B12" s="1529"/>
      <c r="C12" s="1530"/>
      <c r="D12" s="1085">
        <v>165944</v>
      </c>
      <c r="E12" s="1085">
        <v>149055</v>
      </c>
      <c r="F12" s="1086">
        <f t="shared" si="0"/>
        <v>16889</v>
      </c>
    </row>
    <row r="13" spans="1:6" ht="15" customHeight="1">
      <c r="A13" s="1528" t="s">
        <v>769</v>
      </c>
      <c r="B13" s="1529"/>
      <c r="C13" s="1530"/>
      <c r="D13" s="1085">
        <v>206181</v>
      </c>
      <c r="E13" s="1085">
        <v>181151</v>
      </c>
      <c r="F13" s="1086">
        <f>D13-E13</f>
        <v>25030</v>
      </c>
    </row>
    <row r="14" spans="1:6" ht="15" customHeight="1">
      <c r="A14" s="1528" t="s">
        <v>770</v>
      </c>
      <c r="B14" s="1529"/>
      <c r="C14" s="1530"/>
      <c r="D14" s="1085">
        <v>90090</v>
      </c>
      <c r="E14" s="1085">
        <v>89586</v>
      </c>
      <c r="F14" s="1086">
        <f t="shared" si="0"/>
        <v>504</v>
      </c>
    </row>
    <row r="15" spans="1:6" ht="15" customHeight="1">
      <c r="A15" s="1528" t="s">
        <v>771</v>
      </c>
      <c r="B15" s="1529"/>
      <c r="C15" s="1530"/>
      <c r="D15" s="1085">
        <v>171741</v>
      </c>
      <c r="E15" s="1085">
        <v>159518</v>
      </c>
      <c r="F15" s="1086">
        <f t="shared" si="0"/>
        <v>12223</v>
      </c>
    </row>
    <row r="16" spans="1:6" ht="15" customHeight="1">
      <c r="A16" s="1087"/>
      <c r="B16" s="1088"/>
      <c r="C16" s="1089"/>
      <c r="D16" s="1083"/>
      <c r="E16" s="1083"/>
      <c r="F16" s="1084"/>
    </row>
    <row r="17" spans="1:6" ht="15" customHeight="1">
      <c r="A17" s="1536" t="s">
        <v>1366</v>
      </c>
      <c r="B17" s="1537"/>
      <c r="C17" s="1538"/>
      <c r="D17" s="1072">
        <f>SUM(D18:D22)</f>
        <v>86457</v>
      </c>
      <c r="E17" s="1072">
        <f>SUM(E18:E22)</f>
        <v>86493</v>
      </c>
      <c r="F17" s="1073">
        <f t="shared" ref="F17:F22" si="1">D17-E17</f>
        <v>-36</v>
      </c>
    </row>
    <row r="18" spans="1:6" ht="15" customHeight="1">
      <c r="A18" s="1528" t="s">
        <v>772</v>
      </c>
      <c r="B18" s="1529"/>
      <c r="C18" s="1530"/>
      <c r="D18" s="1085">
        <v>9467</v>
      </c>
      <c r="E18" s="1085">
        <v>9467</v>
      </c>
      <c r="F18" s="1086">
        <f t="shared" si="1"/>
        <v>0</v>
      </c>
    </row>
    <row r="19" spans="1:6" ht="15" customHeight="1">
      <c r="A19" s="1528" t="s">
        <v>773</v>
      </c>
      <c r="B19" s="1529"/>
      <c r="C19" s="1530"/>
      <c r="D19" s="1083">
        <v>2595</v>
      </c>
      <c r="E19" s="1083">
        <v>2595</v>
      </c>
      <c r="F19" s="1086">
        <f t="shared" si="1"/>
        <v>0</v>
      </c>
    </row>
    <row r="20" spans="1:6" ht="15" customHeight="1">
      <c r="A20" s="1528" t="s">
        <v>774</v>
      </c>
      <c r="B20" s="1529"/>
      <c r="C20" s="1530"/>
      <c r="D20" s="1085">
        <v>1136</v>
      </c>
      <c r="E20" s="1085">
        <v>1083</v>
      </c>
      <c r="F20" s="1086">
        <f t="shared" si="1"/>
        <v>53</v>
      </c>
    </row>
    <row r="21" spans="1:6" ht="15" customHeight="1">
      <c r="A21" s="1528" t="s">
        <v>775</v>
      </c>
      <c r="B21" s="1529"/>
      <c r="C21" s="1530"/>
      <c r="D21" s="1085">
        <v>259</v>
      </c>
      <c r="E21" s="1085">
        <v>348</v>
      </c>
      <c r="F21" s="1086">
        <f t="shared" si="1"/>
        <v>-89</v>
      </c>
    </row>
    <row r="22" spans="1:6" ht="15" customHeight="1">
      <c r="A22" s="1528" t="s">
        <v>1367</v>
      </c>
      <c r="B22" s="1529"/>
      <c r="C22" s="1530"/>
      <c r="D22" s="1085">
        <v>73000</v>
      </c>
      <c r="E22" s="1085">
        <v>73000</v>
      </c>
      <c r="F22" s="1086">
        <f t="shared" si="1"/>
        <v>0</v>
      </c>
    </row>
    <row r="23" spans="1:6" ht="15" customHeight="1">
      <c r="A23" s="1090"/>
      <c r="B23" s="1091"/>
      <c r="C23" s="1092"/>
      <c r="D23" s="1083"/>
      <c r="E23" s="1083"/>
      <c r="F23" s="1093"/>
    </row>
    <row r="24" spans="1:6" ht="15" customHeight="1">
      <c r="A24" s="1536" t="s">
        <v>1368</v>
      </c>
      <c r="B24" s="1542"/>
      <c r="C24" s="1543"/>
      <c r="D24" s="1072">
        <f>SUM(D25:D28)</f>
        <v>482</v>
      </c>
      <c r="E24" s="1072">
        <f>SUM(E25:E28)</f>
        <v>588</v>
      </c>
      <c r="F24" s="1073">
        <f>D24-E24</f>
        <v>-106</v>
      </c>
    </row>
    <row r="25" spans="1:6" ht="15" customHeight="1">
      <c r="A25" s="1528" t="s">
        <v>740</v>
      </c>
      <c r="B25" s="1529"/>
      <c r="C25" s="1530"/>
      <c r="D25" s="1085">
        <v>180</v>
      </c>
      <c r="E25" s="1085">
        <v>180</v>
      </c>
      <c r="F25" s="1086">
        <f>D25-E25</f>
        <v>0</v>
      </c>
    </row>
    <row r="26" spans="1:6" ht="15" customHeight="1">
      <c r="A26" s="1528" t="s">
        <v>1369</v>
      </c>
      <c r="B26" s="1529"/>
      <c r="C26" s="1530"/>
      <c r="D26" s="1085">
        <v>121</v>
      </c>
      <c r="E26" s="1085">
        <v>121</v>
      </c>
      <c r="F26" s="1084">
        <f>D26-E26</f>
        <v>0</v>
      </c>
    </row>
    <row r="27" spans="1:6" ht="15" customHeight="1">
      <c r="A27" s="1528" t="s">
        <v>741</v>
      </c>
      <c r="B27" s="1529"/>
      <c r="C27" s="1530"/>
      <c r="D27" s="1085">
        <v>50</v>
      </c>
      <c r="E27" s="1085">
        <v>50</v>
      </c>
      <c r="F27" s="1086">
        <f>D27-E27</f>
        <v>0</v>
      </c>
    </row>
    <row r="28" spans="1:6" ht="15" customHeight="1">
      <c r="A28" s="1528" t="s">
        <v>1370</v>
      </c>
      <c r="B28" s="1529"/>
      <c r="C28" s="1530"/>
      <c r="D28" s="1085">
        <v>131</v>
      </c>
      <c r="E28" s="1085">
        <v>237</v>
      </c>
      <c r="F28" s="1086">
        <f>D28-E28</f>
        <v>-106</v>
      </c>
    </row>
    <row r="29" spans="1:6" ht="15" customHeight="1">
      <c r="A29" s="1087"/>
      <c r="B29" s="1088"/>
      <c r="C29" s="1089"/>
      <c r="D29" s="1083"/>
      <c r="E29" s="1083"/>
      <c r="F29" s="1084"/>
    </row>
    <row r="30" spans="1:6" ht="15" customHeight="1">
      <c r="A30" s="1536" t="s">
        <v>1371</v>
      </c>
      <c r="B30" s="1542"/>
      <c r="C30" s="1543"/>
      <c r="D30" s="1072">
        <f>SUM(D31:D34)</f>
        <v>31662</v>
      </c>
      <c r="E30" s="1072">
        <f>SUM(E31:E34)</f>
        <v>39736</v>
      </c>
      <c r="F30" s="1073">
        <f>D30-E30</f>
        <v>-8074</v>
      </c>
    </row>
    <row r="31" spans="1:6" ht="15" customHeight="1">
      <c r="A31" s="1544" t="s">
        <v>1235</v>
      </c>
      <c r="B31" s="1545"/>
      <c r="C31" s="1546"/>
      <c r="D31" s="1085">
        <v>3300</v>
      </c>
      <c r="E31" s="1085">
        <v>3144</v>
      </c>
      <c r="F31" s="1086">
        <f>D31-E31</f>
        <v>156</v>
      </c>
    </row>
    <row r="32" spans="1:6" ht="15" customHeight="1">
      <c r="A32" s="1528" t="s">
        <v>1372</v>
      </c>
      <c r="B32" s="1529"/>
      <c r="C32" s="1530"/>
      <c r="D32" s="1085">
        <v>2054</v>
      </c>
      <c r="E32" s="1085">
        <v>2084</v>
      </c>
      <c r="F32" s="1084">
        <f>D32-E32</f>
        <v>-30</v>
      </c>
    </row>
    <row r="33" spans="1:6" ht="15" customHeight="1">
      <c r="A33" s="1528" t="s">
        <v>743</v>
      </c>
      <c r="B33" s="1529"/>
      <c r="C33" s="1530"/>
      <c r="D33" s="1085">
        <v>11545</v>
      </c>
      <c r="E33" s="1085">
        <v>9231</v>
      </c>
      <c r="F33" s="1086">
        <f>D33-E33</f>
        <v>2314</v>
      </c>
    </row>
    <row r="34" spans="1:6" ht="15" customHeight="1">
      <c r="A34" s="1528" t="s">
        <v>744</v>
      </c>
      <c r="B34" s="1529"/>
      <c r="C34" s="1530"/>
      <c r="D34" s="1085">
        <v>14763</v>
      </c>
      <c r="E34" s="1085">
        <v>25277</v>
      </c>
      <c r="F34" s="1084">
        <f>D34-E34</f>
        <v>-10514</v>
      </c>
    </row>
    <row r="35" spans="1:6" ht="15" customHeight="1">
      <c r="A35" s="1090"/>
      <c r="B35" s="1091"/>
      <c r="C35" s="1092"/>
      <c r="D35" s="1083"/>
      <c r="E35" s="1083"/>
      <c r="F35" s="1093"/>
    </row>
    <row r="36" spans="1:6" ht="15" customHeight="1">
      <c r="A36" s="1094" t="s">
        <v>451</v>
      </c>
      <c r="B36" s="1095"/>
      <c r="C36" s="1096"/>
      <c r="D36" s="1072">
        <f>SUM(D37:D38)</f>
        <v>430</v>
      </c>
      <c r="E36" s="1072">
        <f>SUM(E37:E38)</f>
        <v>430</v>
      </c>
      <c r="F36" s="1079">
        <f>D36-E36</f>
        <v>0</v>
      </c>
    </row>
    <row r="37" spans="1:6" ht="15" customHeight="1">
      <c r="A37" s="1528" t="s">
        <v>742</v>
      </c>
      <c r="B37" s="1529"/>
      <c r="C37" s="1530"/>
      <c r="D37" s="1085">
        <v>80</v>
      </c>
      <c r="E37" s="1085">
        <v>80</v>
      </c>
      <c r="F37" s="1086">
        <f>D37-E37</f>
        <v>0</v>
      </c>
    </row>
    <row r="38" spans="1:6" ht="15" customHeight="1">
      <c r="A38" s="1528" t="s">
        <v>745</v>
      </c>
      <c r="B38" s="1529"/>
      <c r="C38" s="1530"/>
      <c r="D38" s="1085">
        <v>350</v>
      </c>
      <c r="E38" s="1085">
        <v>350</v>
      </c>
      <c r="F38" s="1086">
        <f>D38-E38</f>
        <v>0</v>
      </c>
    </row>
    <row r="39" spans="1:6" ht="15" customHeight="1">
      <c r="A39" s="1090"/>
      <c r="B39" s="1091"/>
      <c r="C39" s="1092"/>
      <c r="D39" s="1083"/>
      <c r="E39" s="1083"/>
      <c r="F39" s="1093"/>
    </row>
    <row r="40" spans="1:6" ht="15" customHeight="1">
      <c r="A40" s="1094" t="s">
        <v>1389</v>
      </c>
      <c r="B40" s="1095"/>
      <c r="C40" s="1096"/>
      <c r="D40" s="1072">
        <f>SUM(D41:D42)</f>
        <v>5000</v>
      </c>
      <c r="E40" s="1072">
        <f>SUM(E41:E42)</f>
        <v>5000</v>
      </c>
      <c r="F40" s="1079">
        <f>D40-E40</f>
        <v>0</v>
      </c>
    </row>
    <row r="41" spans="1:6" ht="15" customHeight="1">
      <c r="A41" s="1528" t="s">
        <v>1268</v>
      </c>
      <c r="B41" s="1529"/>
      <c r="C41" s="1530"/>
      <c r="D41" s="1085">
        <v>5000</v>
      </c>
      <c r="E41" s="1085">
        <v>5000</v>
      </c>
      <c r="F41" s="1086">
        <f t="shared" ref="F41" si="2">D41-E41</f>
        <v>0</v>
      </c>
    </row>
    <row r="42" spans="1:6" ht="15" customHeight="1">
      <c r="A42" s="1547"/>
      <c r="B42" s="1548"/>
      <c r="C42" s="1549"/>
      <c r="D42" s="1097"/>
      <c r="E42" s="1097"/>
      <c r="F42" s="1098"/>
    </row>
    <row r="43" spans="1:6" ht="15.4" customHeight="1">
      <c r="A43" s="1099"/>
      <c r="B43" s="1099"/>
      <c r="C43" s="1099" t="s">
        <v>1373</v>
      </c>
      <c r="D43" s="1100"/>
      <c r="E43" s="1099"/>
    </row>
    <row r="44" spans="1:6" ht="15.4" customHeight="1">
      <c r="A44" s="1099"/>
      <c r="B44" s="1099"/>
      <c r="C44" s="1099"/>
      <c r="D44" s="1100"/>
      <c r="E44" s="1099"/>
    </row>
    <row r="45" spans="1:6" ht="15.95" customHeight="1">
      <c r="A45" s="1099"/>
      <c r="B45" s="1099"/>
      <c r="C45" s="1099"/>
      <c r="D45" s="1100"/>
      <c r="E45" s="1099"/>
    </row>
    <row r="46" spans="1:6" ht="15.95" customHeight="1">
      <c r="A46" s="1099"/>
      <c r="B46" s="1099"/>
      <c r="C46" s="1099"/>
      <c r="D46" s="1100"/>
      <c r="E46" s="1099"/>
    </row>
    <row r="47" spans="1:6" ht="15.95" customHeight="1">
      <c r="A47" s="1099"/>
      <c r="B47" s="1099"/>
      <c r="C47" s="1099"/>
      <c r="D47" s="1100"/>
      <c r="E47" s="1099"/>
    </row>
    <row r="48" spans="1:6" ht="15.95" customHeight="1">
      <c r="A48" s="1099"/>
      <c r="B48" s="1099"/>
      <c r="C48" s="1099"/>
      <c r="D48" s="1100"/>
      <c r="E48" s="1099"/>
    </row>
    <row r="49" spans="1:5" ht="15.95" customHeight="1">
      <c r="A49" s="1099"/>
      <c r="B49" s="1099"/>
      <c r="C49" s="1099"/>
      <c r="D49" s="1100"/>
      <c r="E49" s="1099"/>
    </row>
    <row r="50" spans="1:5" ht="15.95" customHeight="1">
      <c r="A50" s="1099"/>
      <c r="B50" s="1099"/>
      <c r="C50" s="1099"/>
      <c r="D50" s="1100"/>
      <c r="E50" s="1099"/>
    </row>
    <row r="51" spans="1:5" ht="15.95" customHeight="1">
      <c r="A51" s="1099"/>
      <c r="B51" s="1099"/>
      <c r="C51" s="1099"/>
      <c r="D51" s="1100"/>
      <c r="E51" s="1099"/>
    </row>
    <row r="52" spans="1:5" ht="15.95" customHeight="1">
      <c r="A52" s="1099"/>
      <c r="B52" s="1099"/>
      <c r="C52" s="1099"/>
      <c r="D52" s="1100"/>
      <c r="E52" s="1099"/>
    </row>
    <row r="53" spans="1:5" ht="15.95" customHeight="1">
      <c r="A53" s="1099"/>
      <c r="B53" s="1099"/>
      <c r="C53" s="1099"/>
    </row>
  </sheetData>
  <mergeCells count="31">
    <mergeCell ref="A34:C34"/>
    <mergeCell ref="A37:C37"/>
    <mergeCell ref="A38:C38"/>
    <mergeCell ref="A41:C41"/>
    <mergeCell ref="A42:C42"/>
    <mergeCell ref="A33:C33"/>
    <mergeCell ref="A30:C30"/>
    <mergeCell ref="A17:C17"/>
    <mergeCell ref="A24:C24"/>
    <mergeCell ref="A31:C31"/>
    <mergeCell ref="A32:C32"/>
    <mergeCell ref="A28:C28"/>
    <mergeCell ref="A22:C22"/>
    <mergeCell ref="A1:F1"/>
    <mergeCell ref="A6:C6"/>
    <mergeCell ref="A7:C7"/>
    <mergeCell ref="A9:C9"/>
    <mergeCell ref="A10:C10"/>
    <mergeCell ref="A3:C3"/>
    <mergeCell ref="A12:C12"/>
    <mergeCell ref="A11:C11"/>
    <mergeCell ref="A25:C25"/>
    <mergeCell ref="A26:C26"/>
    <mergeCell ref="A27:C27"/>
    <mergeCell ref="A13:C13"/>
    <mergeCell ref="A18:C18"/>
    <mergeCell ref="A20:C20"/>
    <mergeCell ref="A21:C21"/>
    <mergeCell ref="A19:C19"/>
    <mergeCell ref="A15:C15"/>
    <mergeCell ref="A14:C14"/>
  </mergeCells>
  <phoneticPr fontId="25"/>
  <pageMargins left="0.78740157480314965" right="0.78740157480314965" top="0.78740157480314965" bottom="0.78740157480314965" header="0.39370078740157483" footer="0.39370078740157483"/>
  <pageSetup paperSize="9" orientation="portrait" r:id="rId1"/>
  <headerFooter scaleWithDoc="0" alignWithMargins="0">
    <oddFooter xml:space="preserve">&amp;C&amp;12-9-&amp;11
</oddFooter>
  </headerFooter>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tabColor rgb="FFCCFFFF"/>
  </sheetPr>
  <dimension ref="A1:R57"/>
  <sheetViews>
    <sheetView showGridLines="0" view="pageLayout" zoomScale="115" zoomScaleNormal="82" zoomScalePageLayoutView="115" workbookViewId="0">
      <selection activeCell="A2" sqref="A2"/>
    </sheetView>
  </sheetViews>
  <sheetFormatPr defaultColWidth="9" defaultRowHeight="13.5"/>
  <cols>
    <col min="1" max="1" width="3.625" style="1012" customWidth="1"/>
    <col min="2" max="2" width="3.875" style="1012" customWidth="1"/>
    <col min="3" max="3" width="5.25" style="1012" customWidth="1"/>
    <col min="4" max="4" width="9.5" style="1012" customWidth="1"/>
    <col min="5" max="6" width="11.75" style="1012" customWidth="1"/>
    <col min="7" max="10" width="10.25" style="1012" customWidth="1"/>
    <col min="11" max="11" width="9.125" style="1012" bestFit="1" customWidth="1"/>
    <col min="12" max="12" width="9" style="1012"/>
    <col min="13" max="15" width="12.5" style="1012" customWidth="1"/>
    <col min="16" max="16" width="12.625" style="1012" customWidth="1"/>
    <col min="17" max="17" width="10.5" style="1012" bestFit="1" customWidth="1"/>
    <col min="18" max="18" width="11.75" style="1012" bestFit="1" customWidth="1"/>
    <col min="19" max="16384" width="9" style="1012"/>
  </cols>
  <sheetData>
    <row r="1" spans="1:18" s="1010" customFormat="1" ht="28.15" customHeight="1">
      <c r="A1" s="1555" t="s">
        <v>1081</v>
      </c>
      <c r="B1" s="1555"/>
      <c r="C1" s="1555"/>
      <c r="D1" s="1555"/>
      <c r="E1" s="1555"/>
      <c r="F1" s="1555"/>
      <c r="G1" s="1555"/>
      <c r="H1" s="1555"/>
      <c r="I1" s="1555"/>
      <c r="J1" s="1555"/>
      <c r="R1" s="88"/>
    </row>
    <row r="2" spans="1:18" s="1010" customFormat="1" ht="5.65" customHeight="1">
      <c r="A2" s="1011"/>
      <c r="B2" s="1011"/>
      <c r="C2" s="1011"/>
      <c r="D2" s="1011"/>
      <c r="E2" s="1011"/>
      <c r="F2" s="1011"/>
      <c r="G2" s="1011"/>
      <c r="H2" s="1011"/>
      <c r="I2" s="1011"/>
      <c r="J2" s="1011"/>
      <c r="R2" s="88"/>
    </row>
    <row r="3" spans="1:18" ht="16.899999999999999" customHeight="1">
      <c r="A3" s="1556"/>
      <c r="B3" s="1557"/>
      <c r="C3" s="1557"/>
      <c r="D3" s="1558"/>
      <c r="E3" s="1562" t="s">
        <v>1385</v>
      </c>
      <c r="F3" s="1562" t="s">
        <v>1386</v>
      </c>
      <c r="G3" s="1564" t="s">
        <v>821</v>
      </c>
      <c r="H3" s="1565"/>
      <c r="I3" s="1565"/>
      <c r="J3" s="1566"/>
      <c r="K3" s="1010"/>
      <c r="L3" s="1010"/>
      <c r="M3" s="1010"/>
      <c r="N3" s="1010"/>
      <c r="O3" s="1010"/>
      <c r="P3" s="1010"/>
      <c r="Q3" s="1010"/>
    </row>
    <row r="4" spans="1:18" ht="16.899999999999999" customHeight="1">
      <c r="A4" s="1559"/>
      <c r="B4" s="1560"/>
      <c r="C4" s="1560"/>
      <c r="D4" s="1561"/>
      <c r="E4" s="1563"/>
      <c r="F4" s="1563"/>
      <c r="G4" s="1013" t="s">
        <v>161</v>
      </c>
      <c r="H4" s="1014" t="s">
        <v>85</v>
      </c>
      <c r="I4" s="1014" t="s">
        <v>691</v>
      </c>
      <c r="J4" s="1015" t="s">
        <v>8</v>
      </c>
      <c r="K4" s="1010"/>
      <c r="L4" s="1010"/>
      <c r="M4" s="1010"/>
      <c r="N4" s="1010"/>
      <c r="O4" s="1010"/>
      <c r="P4" s="1010"/>
      <c r="Q4" s="1010"/>
    </row>
    <row r="5" spans="1:18" ht="14.45" customHeight="1">
      <c r="A5" s="1553" t="s">
        <v>692</v>
      </c>
      <c r="B5" s="1553" t="s">
        <v>875</v>
      </c>
      <c r="C5" s="1016" t="s">
        <v>86</v>
      </c>
      <c r="D5" s="1017" t="s">
        <v>512</v>
      </c>
      <c r="E5" s="1018">
        <v>29514</v>
      </c>
      <c r="F5" s="1018">
        <f>SUM(G5:J5)</f>
        <v>29845</v>
      </c>
      <c r="G5" s="1018">
        <v>19339</v>
      </c>
      <c r="H5" s="1019">
        <v>6360</v>
      </c>
      <c r="I5" s="1019">
        <v>4030</v>
      </c>
      <c r="J5" s="1020">
        <v>116</v>
      </c>
      <c r="K5" s="1010"/>
      <c r="L5" s="1010"/>
      <c r="M5" s="1010"/>
      <c r="N5" s="1010"/>
      <c r="O5" s="1010"/>
      <c r="P5" s="1010"/>
      <c r="Q5" s="1010"/>
    </row>
    <row r="6" spans="1:18" ht="14.45" customHeight="1">
      <c r="A6" s="1553"/>
      <c r="B6" s="1553"/>
      <c r="C6" s="1021">
        <v>100</v>
      </c>
      <c r="D6" s="1022" t="s">
        <v>513</v>
      </c>
      <c r="E6" s="1023">
        <v>25678</v>
      </c>
      <c r="F6" s="1023">
        <f t="shared" ref="F6:F19" si="0">SUM(G6:J6)</f>
        <v>26028</v>
      </c>
      <c r="G6" s="1023">
        <v>14706</v>
      </c>
      <c r="H6" s="1024">
        <v>5724</v>
      </c>
      <c r="I6" s="1024">
        <v>5262</v>
      </c>
      <c r="J6" s="1025">
        <v>336</v>
      </c>
      <c r="K6" s="1010"/>
      <c r="L6" s="1010"/>
      <c r="M6" s="1010"/>
      <c r="N6" s="1010"/>
      <c r="O6" s="1010"/>
      <c r="P6" s="1010"/>
      <c r="Q6" s="1010"/>
    </row>
    <row r="7" spans="1:18" ht="14.45" customHeight="1">
      <c r="A7" s="1553"/>
      <c r="B7" s="1553"/>
      <c r="C7" s="1026">
        <v>200</v>
      </c>
      <c r="D7" s="1022" t="s">
        <v>514</v>
      </c>
      <c r="E7" s="1023">
        <v>54964</v>
      </c>
      <c r="F7" s="1023">
        <f t="shared" si="0"/>
        <v>54832</v>
      </c>
      <c r="G7" s="1023">
        <v>30493</v>
      </c>
      <c r="H7" s="1024">
        <v>14174</v>
      </c>
      <c r="I7" s="1024">
        <v>9489</v>
      </c>
      <c r="J7" s="1025">
        <v>676</v>
      </c>
      <c r="K7" s="1010"/>
      <c r="L7" s="1010"/>
      <c r="M7" s="1010"/>
      <c r="N7" s="1010"/>
      <c r="O7" s="1010"/>
      <c r="P7" s="1010"/>
      <c r="Q7" s="1010"/>
    </row>
    <row r="8" spans="1:18" ht="14.45" customHeight="1">
      <c r="A8" s="1553"/>
      <c r="B8" s="1553"/>
      <c r="C8" s="1026">
        <v>300</v>
      </c>
      <c r="D8" s="1022" t="s">
        <v>87</v>
      </c>
      <c r="E8" s="1023">
        <v>90307</v>
      </c>
      <c r="F8" s="1023">
        <f t="shared" si="0"/>
        <v>90784</v>
      </c>
      <c r="G8" s="1023">
        <v>54574</v>
      </c>
      <c r="H8" s="1024">
        <v>20432</v>
      </c>
      <c r="I8" s="1024">
        <v>14976</v>
      </c>
      <c r="J8" s="1025">
        <v>802</v>
      </c>
      <c r="K8" s="1010"/>
      <c r="L8" s="1010"/>
      <c r="M8" s="1010"/>
      <c r="N8" s="1010"/>
      <c r="O8" s="1010"/>
      <c r="P8" s="1010"/>
      <c r="Q8" s="1010"/>
    </row>
    <row r="9" spans="1:18" ht="14.45" customHeight="1">
      <c r="A9" s="1553"/>
      <c r="B9" s="1553"/>
      <c r="C9" s="1026">
        <v>400</v>
      </c>
      <c r="D9" s="1022" t="s">
        <v>88</v>
      </c>
      <c r="E9" s="1023">
        <v>41156</v>
      </c>
      <c r="F9" s="1023">
        <f t="shared" si="0"/>
        <v>40906</v>
      </c>
      <c r="G9" s="1023">
        <v>18552</v>
      </c>
      <c r="H9" s="1024">
        <v>10697</v>
      </c>
      <c r="I9" s="1024">
        <v>10692</v>
      </c>
      <c r="J9" s="1025">
        <v>965</v>
      </c>
      <c r="K9" s="1010"/>
      <c r="L9" s="1010"/>
      <c r="M9" s="1010"/>
      <c r="N9" s="1010"/>
      <c r="O9" s="1010"/>
      <c r="P9" s="1010"/>
      <c r="Q9" s="1010"/>
    </row>
    <row r="10" spans="1:18" ht="14.45" customHeight="1">
      <c r="A10" s="1553"/>
      <c r="B10" s="1553"/>
      <c r="C10" s="1026">
        <v>500</v>
      </c>
      <c r="D10" s="1022" t="s">
        <v>515</v>
      </c>
      <c r="E10" s="1023">
        <v>60039</v>
      </c>
      <c r="F10" s="1023">
        <f t="shared" si="0"/>
        <v>59744</v>
      </c>
      <c r="G10" s="1023">
        <v>23742</v>
      </c>
      <c r="H10" s="1024">
        <v>14540</v>
      </c>
      <c r="I10" s="1024">
        <v>19380</v>
      </c>
      <c r="J10" s="1025">
        <v>2082</v>
      </c>
      <c r="K10" s="1010"/>
      <c r="L10" s="1010"/>
      <c r="M10" s="1010"/>
      <c r="N10" s="1010"/>
      <c r="O10" s="1010"/>
      <c r="P10" s="1010"/>
      <c r="Q10" s="1010"/>
    </row>
    <row r="11" spans="1:18" ht="14.45" customHeight="1">
      <c r="A11" s="1553"/>
      <c r="B11" s="1553"/>
      <c r="C11" s="1026">
        <v>600</v>
      </c>
      <c r="D11" s="1022" t="s">
        <v>516</v>
      </c>
      <c r="E11" s="1023">
        <v>24988</v>
      </c>
      <c r="F11" s="1023">
        <f t="shared" si="0"/>
        <v>25094</v>
      </c>
      <c r="G11" s="1023">
        <v>11628</v>
      </c>
      <c r="H11" s="1024">
        <v>6970</v>
      </c>
      <c r="I11" s="1024">
        <v>6098</v>
      </c>
      <c r="J11" s="1025">
        <v>398</v>
      </c>
      <c r="K11" s="1010"/>
      <c r="L11" s="1010"/>
      <c r="M11" s="1010"/>
      <c r="N11" s="1010"/>
      <c r="O11" s="1010"/>
      <c r="P11" s="1010"/>
      <c r="Q11" s="1010"/>
    </row>
    <row r="12" spans="1:18" ht="14.45" customHeight="1">
      <c r="A12" s="1553"/>
      <c r="B12" s="1553"/>
      <c r="C12" s="1026">
        <v>700</v>
      </c>
      <c r="D12" s="1022" t="s">
        <v>517</v>
      </c>
      <c r="E12" s="1023">
        <v>64721</v>
      </c>
      <c r="F12" s="1023">
        <f t="shared" si="0"/>
        <v>64741</v>
      </c>
      <c r="G12" s="1023">
        <v>31182</v>
      </c>
      <c r="H12" s="1024">
        <v>19620</v>
      </c>
      <c r="I12" s="1024">
        <v>12952</v>
      </c>
      <c r="J12" s="1025">
        <v>987</v>
      </c>
      <c r="K12" s="1010"/>
      <c r="L12" s="1010"/>
      <c r="M12" s="1010"/>
      <c r="N12" s="1010"/>
      <c r="O12" s="1010"/>
      <c r="P12" s="1010"/>
      <c r="Q12" s="1010"/>
    </row>
    <row r="13" spans="1:18" ht="14.45" customHeight="1">
      <c r="A13" s="1553"/>
      <c r="B13" s="1553"/>
      <c r="C13" s="1026">
        <v>800</v>
      </c>
      <c r="D13" s="1022" t="s">
        <v>518</v>
      </c>
      <c r="E13" s="1023">
        <v>12892</v>
      </c>
      <c r="F13" s="1023">
        <f t="shared" si="0"/>
        <v>13128</v>
      </c>
      <c r="G13" s="1023">
        <v>7698</v>
      </c>
      <c r="H13" s="1024">
        <v>2774</v>
      </c>
      <c r="I13" s="1024">
        <v>2549</v>
      </c>
      <c r="J13" s="1025">
        <v>107</v>
      </c>
      <c r="K13" s="1010"/>
      <c r="L13" s="1010"/>
      <c r="M13" s="1010"/>
      <c r="N13" s="1010"/>
      <c r="O13" s="1010"/>
      <c r="P13" s="1010"/>
      <c r="Q13" s="1010"/>
    </row>
    <row r="14" spans="1:18" ht="14.45" customHeight="1">
      <c r="A14" s="1553"/>
      <c r="B14" s="1553"/>
      <c r="C14" s="1026">
        <v>900</v>
      </c>
      <c r="D14" s="1022" t="s">
        <v>519</v>
      </c>
      <c r="E14" s="1023">
        <v>222452</v>
      </c>
      <c r="F14" s="1023">
        <f t="shared" si="0"/>
        <v>222499</v>
      </c>
      <c r="G14" s="1023">
        <v>91477</v>
      </c>
      <c r="H14" s="1024">
        <v>68194</v>
      </c>
      <c r="I14" s="1024">
        <v>56676</v>
      </c>
      <c r="J14" s="1025">
        <v>6152</v>
      </c>
      <c r="K14" s="1010"/>
      <c r="L14" s="1010"/>
      <c r="M14" s="1010"/>
      <c r="N14" s="1010"/>
      <c r="O14" s="1010"/>
      <c r="P14" s="1010"/>
      <c r="Q14" s="1010"/>
    </row>
    <row r="15" spans="1:18" ht="14.45" customHeight="1">
      <c r="A15" s="1553"/>
      <c r="B15" s="1553"/>
      <c r="C15" s="1026" t="s">
        <v>90</v>
      </c>
      <c r="D15" s="1022" t="s">
        <v>91</v>
      </c>
      <c r="E15" s="1023">
        <v>92131</v>
      </c>
      <c r="F15" s="1023">
        <f t="shared" si="0"/>
        <v>93547</v>
      </c>
      <c r="G15" s="1023">
        <v>48948</v>
      </c>
      <c r="H15" s="1024">
        <v>28368</v>
      </c>
      <c r="I15" s="1024">
        <v>16105</v>
      </c>
      <c r="J15" s="1025">
        <v>126</v>
      </c>
      <c r="K15" s="1010"/>
      <c r="L15" s="1010"/>
      <c r="M15" s="1010"/>
      <c r="N15" s="1010"/>
      <c r="O15" s="1010"/>
      <c r="P15" s="1010"/>
      <c r="Q15" s="1010"/>
    </row>
    <row r="16" spans="1:18" ht="14.45" customHeight="1">
      <c r="A16" s="1553"/>
      <c r="B16" s="1553"/>
      <c r="C16" s="1026" t="s">
        <v>95</v>
      </c>
      <c r="D16" s="1022" t="s">
        <v>521</v>
      </c>
      <c r="E16" s="1023">
        <v>7330</v>
      </c>
      <c r="F16" s="1023">
        <f t="shared" si="0"/>
        <v>7339</v>
      </c>
      <c r="G16" s="1023">
        <v>7330</v>
      </c>
      <c r="H16" s="1027">
        <v>9</v>
      </c>
      <c r="I16" s="1027">
        <v>0</v>
      </c>
      <c r="J16" s="1025">
        <v>0</v>
      </c>
      <c r="K16" s="1010"/>
      <c r="L16" s="1010"/>
      <c r="M16" s="1010"/>
      <c r="N16" s="1010"/>
      <c r="O16" s="1010"/>
      <c r="P16" s="1010"/>
      <c r="Q16" s="1010"/>
    </row>
    <row r="17" spans="1:17" ht="14.45" customHeight="1">
      <c r="A17" s="1553"/>
      <c r="B17" s="1553"/>
      <c r="C17" s="1026" t="s">
        <v>89</v>
      </c>
      <c r="D17" s="1022" t="s">
        <v>520</v>
      </c>
      <c r="E17" s="1023">
        <v>2305</v>
      </c>
      <c r="F17" s="1023">
        <f t="shared" si="0"/>
        <v>2344</v>
      </c>
      <c r="G17" s="1023">
        <v>1847</v>
      </c>
      <c r="H17" s="1024">
        <v>418</v>
      </c>
      <c r="I17" s="1024">
        <v>79</v>
      </c>
      <c r="J17" s="1025">
        <v>0</v>
      </c>
      <c r="K17" s="1010"/>
      <c r="L17" s="1010"/>
      <c r="M17" s="1010"/>
      <c r="N17" s="1010"/>
      <c r="O17" s="1010"/>
      <c r="P17" s="1010"/>
      <c r="Q17" s="1010"/>
    </row>
    <row r="18" spans="1:17" ht="14.45" customHeight="1">
      <c r="A18" s="1553"/>
      <c r="B18" s="1553"/>
      <c r="C18" s="1026" t="s">
        <v>47</v>
      </c>
      <c r="D18" s="1022" t="s">
        <v>522</v>
      </c>
      <c r="E18" s="1023">
        <v>820</v>
      </c>
      <c r="F18" s="1023">
        <f t="shared" si="0"/>
        <v>855</v>
      </c>
      <c r="G18" s="1023">
        <v>782</v>
      </c>
      <c r="H18" s="1024">
        <v>34</v>
      </c>
      <c r="I18" s="1024">
        <v>39</v>
      </c>
      <c r="J18" s="1025">
        <v>0</v>
      </c>
      <c r="K18" s="1010"/>
      <c r="L18" s="1010"/>
      <c r="M18" s="1010"/>
      <c r="N18" s="1010"/>
      <c r="O18" s="1010"/>
      <c r="P18" s="1010"/>
      <c r="Q18" s="1010"/>
    </row>
    <row r="19" spans="1:17" ht="14.45" customHeight="1">
      <c r="A19" s="1553"/>
      <c r="B19" s="1553"/>
      <c r="C19" s="1028"/>
      <c r="D19" s="1029" t="s">
        <v>168</v>
      </c>
      <c r="E19" s="1030">
        <v>0</v>
      </c>
      <c r="F19" s="1030">
        <f t="shared" si="0"/>
        <v>0</v>
      </c>
      <c r="G19" s="1030">
        <v>0</v>
      </c>
      <c r="H19" s="1031">
        <v>0</v>
      </c>
      <c r="I19" s="1031">
        <v>0</v>
      </c>
      <c r="J19" s="1032">
        <v>0</v>
      </c>
      <c r="K19" s="1010"/>
      <c r="L19" s="1010"/>
      <c r="M19" s="1010"/>
      <c r="N19" s="1010"/>
      <c r="O19" s="1010"/>
      <c r="P19" s="1010"/>
      <c r="Q19" s="1010"/>
    </row>
    <row r="20" spans="1:17" ht="14.45" customHeight="1">
      <c r="A20" s="1553"/>
      <c r="B20" s="1554"/>
      <c r="C20" s="1564" t="s">
        <v>726</v>
      </c>
      <c r="D20" s="1567"/>
      <c r="E20" s="1033">
        <f t="shared" ref="E20:J20" si="1">SUM(E5:E19)</f>
        <v>729297</v>
      </c>
      <c r="F20" s="1034">
        <f t="shared" ref="F20" si="2">SUM(G20:J20)</f>
        <v>731686</v>
      </c>
      <c r="G20" s="1034">
        <f t="shared" si="1"/>
        <v>362298</v>
      </c>
      <c r="H20" s="1035">
        <f t="shared" si="1"/>
        <v>198314</v>
      </c>
      <c r="I20" s="1035">
        <f t="shared" si="1"/>
        <v>158327</v>
      </c>
      <c r="J20" s="1036">
        <f t="shared" si="1"/>
        <v>12747</v>
      </c>
      <c r="K20" s="1010"/>
      <c r="L20" s="1010"/>
      <c r="M20" s="1010"/>
      <c r="N20" s="1010"/>
      <c r="O20" s="1010"/>
      <c r="P20" s="1010"/>
      <c r="Q20" s="1010"/>
    </row>
    <row r="21" spans="1:17" ht="14.45" customHeight="1">
      <c r="A21" s="1553"/>
      <c r="B21" s="1568" t="s">
        <v>876</v>
      </c>
      <c r="C21" s="1037" t="s">
        <v>86</v>
      </c>
      <c r="D21" s="1038" t="s">
        <v>523</v>
      </c>
      <c r="E21" s="1039">
        <v>3068</v>
      </c>
      <c r="F21" s="1039">
        <f>SUM(G21:J21)</f>
        <v>3065</v>
      </c>
      <c r="G21" s="1039">
        <v>899</v>
      </c>
      <c r="H21" s="1040">
        <v>917</v>
      </c>
      <c r="I21" s="1040">
        <v>1186</v>
      </c>
      <c r="J21" s="1020">
        <v>63</v>
      </c>
      <c r="K21" s="1010"/>
      <c r="L21" s="1010"/>
      <c r="M21" s="1010"/>
      <c r="N21" s="1010"/>
      <c r="O21" s="1010"/>
      <c r="P21" s="1010"/>
      <c r="Q21" s="1010"/>
    </row>
    <row r="22" spans="1:17" ht="14.45" customHeight="1">
      <c r="A22" s="1553"/>
      <c r="B22" s="1553"/>
      <c r="C22" s="1021">
        <v>100</v>
      </c>
      <c r="D22" s="1022" t="s">
        <v>513</v>
      </c>
      <c r="E22" s="1023">
        <v>1531</v>
      </c>
      <c r="F22" s="1023">
        <f t="shared" ref="F22:F34" si="3">SUM(G22:J22)</f>
        <v>1562</v>
      </c>
      <c r="G22" s="1023">
        <v>630</v>
      </c>
      <c r="H22" s="1027">
        <v>450</v>
      </c>
      <c r="I22" s="1027">
        <v>437</v>
      </c>
      <c r="J22" s="1025">
        <v>45</v>
      </c>
      <c r="K22" s="1010"/>
      <c r="L22" s="1010"/>
      <c r="M22" s="1010"/>
      <c r="N22" s="1010"/>
      <c r="O22" s="1010"/>
      <c r="P22" s="1010"/>
      <c r="Q22" s="1010"/>
    </row>
    <row r="23" spans="1:17" ht="14.45" customHeight="1">
      <c r="A23" s="1553"/>
      <c r="B23" s="1553"/>
      <c r="C23" s="1026">
        <v>200</v>
      </c>
      <c r="D23" s="1022" t="s">
        <v>514</v>
      </c>
      <c r="E23" s="1023">
        <v>8695</v>
      </c>
      <c r="F23" s="1023">
        <f t="shared" si="3"/>
        <v>8569</v>
      </c>
      <c r="G23" s="1023">
        <v>3008</v>
      </c>
      <c r="H23" s="1027">
        <v>2833</v>
      </c>
      <c r="I23" s="1027">
        <v>2590</v>
      </c>
      <c r="J23" s="1025">
        <v>138</v>
      </c>
      <c r="K23" s="1010"/>
      <c r="L23" s="1010"/>
      <c r="M23" s="1010"/>
      <c r="N23" s="1010"/>
      <c r="O23" s="1010"/>
      <c r="P23" s="1010"/>
      <c r="Q23" s="1010"/>
    </row>
    <row r="24" spans="1:17" ht="14.45" customHeight="1">
      <c r="A24" s="1553"/>
      <c r="B24" s="1553"/>
      <c r="C24" s="1026">
        <v>300</v>
      </c>
      <c r="D24" s="1022" t="s">
        <v>87</v>
      </c>
      <c r="E24" s="1023">
        <v>10532</v>
      </c>
      <c r="F24" s="1023">
        <f t="shared" si="3"/>
        <v>10725</v>
      </c>
      <c r="G24" s="1023">
        <v>3808</v>
      </c>
      <c r="H24" s="1027">
        <v>3510</v>
      </c>
      <c r="I24" s="1027">
        <v>3248</v>
      </c>
      <c r="J24" s="1025">
        <v>159</v>
      </c>
      <c r="K24" s="1010"/>
      <c r="L24" s="1010"/>
      <c r="M24" s="1010"/>
      <c r="N24" s="1010"/>
      <c r="O24" s="1010"/>
      <c r="P24" s="1010"/>
      <c r="Q24" s="1010"/>
    </row>
    <row r="25" spans="1:17" ht="14.45" customHeight="1">
      <c r="A25" s="1553"/>
      <c r="B25" s="1553"/>
      <c r="C25" s="1026">
        <v>400</v>
      </c>
      <c r="D25" s="1022" t="s">
        <v>88</v>
      </c>
      <c r="E25" s="1023">
        <v>21373</v>
      </c>
      <c r="F25" s="1023">
        <f t="shared" si="3"/>
        <v>21503</v>
      </c>
      <c r="G25" s="1023">
        <v>6285</v>
      </c>
      <c r="H25" s="1027">
        <v>6248</v>
      </c>
      <c r="I25" s="1027">
        <v>8210</v>
      </c>
      <c r="J25" s="1025">
        <v>760</v>
      </c>
      <c r="K25" s="1010"/>
      <c r="L25" s="1010"/>
      <c r="M25" s="1010"/>
      <c r="N25" s="1010"/>
      <c r="O25" s="1010"/>
      <c r="P25" s="1010"/>
      <c r="Q25" s="1010"/>
    </row>
    <row r="26" spans="1:17" ht="14.45" customHeight="1">
      <c r="A26" s="1553"/>
      <c r="B26" s="1553"/>
      <c r="C26" s="1026">
        <v>500</v>
      </c>
      <c r="D26" s="1022" t="s">
        <v>515</v>
      </c>
      <c r="E26" s="1023">
        <v>8140</v>
      </c>
      <c r="F26" s="1023">
        <f t="shared" si="3"/>
        <v>8214</v>
      </c>
      <c r="G26" s="1023">
        <v>2274</v>
      </c>
      <c r="H26" s="1027">
        <v>2451</v>
      </c>
      <c r="I26" s="1027">
        <v>3208</v>
      </c>
      <c r="J26" s="1025">
        <v>281</v>
      </c>
      <c r="K26" s="1010"/>
      <c r="L26" s="1010"/>
      <c r="M26" s="1010"/>
      <c r="N26" s="1010"/>
      <c r="O26" s="1010"/>
      <c r="P26" s="1010"/>
      <c r="Q26" s="1010"/>
    </row>
    <row r="27" spans="1:17" ht="14.45" customHeight="1">
      <c r="A27" s="1553"/>
      <c r="B27" s="1553"/>
      <c r="C27" s="1026">
        <v>600</v>
      </c>
      <c r="D27" s="1022" t="s">
        <v>516</v>
      </c>
      <c r="E27" s="1023">
        <v>5873</v>
      </c>
      <c r="F27" s="1023">
        <f t="shared" si="3"/>
        <v>5957</v>
      </c>
      <c r="G27" s="1023">
        <v>1530</v>
      </c>
      <c r="H27" s="1027">
        <v>1940</v>
      </c>
      <c r="I27" s="1027">
        <v>2313</v>
      </c>
      <c r="J27" s="1025">
        <v>174</v>
      </c>
      <c r="K27" s="1010"/>
      <c r="L27" s="1010"/>
      <c r="M27" s="1010"/>
      <c r="N27" s="1010"/>
      <c r="O27" s="1010"/>
      <c r="P27" s="1010"/>
      <c r="Q27" s="1010"/>
    </row>
    <row r="28" spans="1:17" ht="14.45" customHeight="1">
      <c r="A28" s="1553"/>
      <c r="B28" s="1553"/>
      <c r="C28" s="1026">
        <v>700</v>
      </c>
      <c r="D28" s="1022" t="s">
        <v>517</v>
      </c>
      <c r="E28" s="1023">
        <v>10595</v>
      </c>
      <c r="F28" s="1023">
        <f t="shared" si="3"/>
        <v>10622</v>
      </c>
      <c r="G28" s="1023">
        <v>3051</v>
      </c>
      <c r="H28" s="1027">
        <v>3143</v>
      </c>
      <c r="I28" s="1027">
        <v>3967</v>
      </c>
      <c r="J28" s="1025">
        <v>461</v>
      </c>
      <c r="K28" s="1010"/>
      <c r="L28" s="1010"/>
      <c r="M28" s="1010"/>
      <c r="N28" s="1010"/>
      <c r="O28" s="1010"/>
      <c r="P28" s="1010"/>
      <c r="Q28" s="1010"/>
    </row>
    <row r="29" spans="1:17" ht="14.45" customHeight="1">
      <c r="A29" s="1553"/>
      <c r="B29" s="1553"/>
      <c r="C29" s="1026">
        <v>800</v>
      </c>
      <c r="D29" s="1022" t="s">
        <v>518</v>
      </c>
      <c r="E29" s="1023">
        <v>3263</v>
      </c>
      <c r="F29" s="1023">
        <f t="shared" si="3"/>
        <v>3281</v>
      </c>
      <c r="G29" s="1023">
        <v>984</v>
      </c>
      <c r="H29" s="1027">
        <v>1003</v>
      </c>
      <c r="I29" s="1027">
        <v>1221</v>
      </c>
      <c r="J29" s="1025">
        <v>73</v>
      </c>
      <c r="K29" s="1010"/>
      <c r="L29" s="1010"/>
      <c r="M29" s="1010"/>
      <c r="N29" s="1010"/>
      <c r="O29" s="1010"/>
      <c r="P29" s="1010"/>
      <c r="Q29" s="1010"/>
    </row>
    <row r="30" spans="1:17" ht="14.45" customHeight="1">
      <c r="A30" s="1553"/>
      <c r="B30" s="1553"/>
      <c r="C30" s="1026">
        <v>900</v>
      </c>
      <c r="D30" s="1022" t="s">
        <v>519</v>
      </c>
      <c r="E30" s="1023">
        <v>106942</v>
      </c>
      <c r="F30" s="1023">
        <f t="shared" si="3"/>
        <v>106016</v>
      </c>
      <c r="G30" s="1023">
        <v>32909</v>
      </c>
      <c r="H30" s="1027">
        <v>30782</v>
      </c>
      <c r="I30" s="1027">
        <v>34278</v>
      </c>
      <c r="J30" s="1025">
        <v>8047</v>
      </c>
      <c r="K30" s="1010"/>
      <c r="L30" s="1010"/>
      <c r="M30" s="1010"/>
      <c r="N30" s="1010"/>
      <c r="O30" s="1010"/>
      <c r="P30" s="1010"/>
      <c r="Q30" s="1010"/>
    </row>
    <row r="31" spans="1:17" ht="14.45" customHeight="1">
      <c r="A31" s="1553"/>
      <c r="B31" s="1553"/>
      <c r="C31" s="1026" t="s">
        <v>92</v>
      </c>
      <c r="D31" s="1022" t="s">
        <v>524</v>
      </c>
      <c r="E31" s="1023">
        <v>8125</v>
      </c>
      <c r="F31" s="1023">
        <f t="shared" si="3"/>
        <v>8220</v>
      </c>
      <c r="G31" s="1023">
        <v>2134</v>
      </c>
      <c r="H31" s="1027">
        <v>2581</v>
      </c>
      <c r="I31" s="1027">
        <v>3069</v>
      </c>
      <c r="J31" s="1025">
        <v>436</v>
      </c>
      <c r="K31" s="1010"/>
      <c r="L31" s="1010"/>
      <c r="M31" s="1010"/>
      <c r="N31" s="1010"/>
      <c r="O31" s="1010"/>
      <c r="P31" s="1010"/>
      <c r="Q31" s="1010"/>
    </row>
    <row r="32" spans="1:17" ht="14.45" customHeight="1">
      <c r="A32" s="1553"/>
      <c r="B32" s="1553"/>
      <c r="C32" s="1026" t="s">
        <v>93</v>
      </c>
      <c r="D32" s="1022" t="s">
        <v>525</v>
      </c>
      <c r="E32" s="1023">
        <v>108059</v>
      </c>
      <c r="F32" s="1023">
        <f t="shared" si="3"/>
        <v>108844</v>
      </c>
      <c r="G32" s="1023">
        <v>37593</v>
      </c>
      <c r="H32" s="1027">
        <v>29084</v>
      </c>
      <c r="I32" s="1027">
        <v>38293</v>
      </c>
      <c r="J32" s="1025">
        <v>3874</v>
      </c>
      <c r="K32" s="1010"/>
      <c r="L32" s="1010"/>
      <c r="M32" s="1010"/>
      <c r="N32" s="1010"/>
      <c r="O32" s="1010"/>
      <c r="P32" s="1010"/>
      <c r="Q32" s="1010"/>
    </row>
    <row r="33" spans="1:17" ht="14.45" customHeight="1">
      <c r="A33" s="1553"/>
      <c r="B33" s="1553"/>
      <c r="C33" s="1026" t="s">
        <v>90</v>
      </c>
      <c r="D33" s="1022" t="s">
        <v>91</v>
      </c>
      <c r="E33" s="1023">
        <v>727</v>
      </c>
      <c r="F33" s="1023">
        <f t="shared" si="3"/>
        <v>763</v>
      </c>
      <c r="G33" s="1023">
        <v>304</v>
      </c>
      <c r="H33" s="1027">
        <v>192</v>
      </c>
      <c r="I33" s="1027">
        <v>256</v>
      </c>
      <c r="J33" s="1025">
        <v>11</v>
      </c>
      <c r="K33" s="1010"/>
      <c r="L33" s="1010"/>
      <c r="M33" s="1010"/>
      <c r="N33" s="1010"/>
      <c r="O33" s="1010"/>
      <c r="P33" s="1010"/>
      <c r="Q33" s="1010"/>
    </row>
    <row r="34" spans="1:17" ht="14.45" customHeight="1">
      <c r="A34" s="1553"/>
      <c r="B34" s="1553"/>
      <c r="C34" s="1041"/>
      <c r="D34" s="1042" t="s">
        <v>168</v>
      </c>
      <c r="E34" s="1043">
        <v>3716</v>
      </c>
      <c r="F34" s="1043">
        <f t="shared" si="3"/>
        <v>3743</v>
      </c>
      <c r="G34" s="1043">
        <v>0</v>
      </c>
      <c r="H34" s="1044">
        <v>0</v>
      </c>
      <c r="I34" s="1044">
        <v>3743</v>
      </c>
      <c r="J34" s="1045">
        <v>0</v>
      </c>
      <c r="K34" s="1010"/>
      <c r="L34" s="1010"/>
      <c r="M34" s="1010"/>
      <c r="N34" s="1010"/>
      <c r="O34" s="1010"/>
      <c r="P34" s="1010"/>
      <c r="Q34" s="1010"/>
    </row>
    <row r="35" spans="1:17" ht="14.45" customHeight="1">
      <c r="A35" s="1553"/>
      <c r="B35" s="1553"/>
      <c r="C35" s="1569" t="s">
        <v>726</v>
      </c>
      <c r="D35" s="1570"/>
      <c r="E35" s="1046">
        <f t="shared" ref="E35:J35" si="4">SUM(E21:E34)</f>
        <v>300639</v>
      </c>
      <c r="F35" s="1047">
        <f t="shared" ref="F35:F36" si="5">SUM(G35:J35)</f>
        <v>301084</v>
      </c>
      <c r="G35" s="1048">
        <f t="shared" si="4"/>
        <v>95409</v>
      </c>
      <c r="H35" s="1049">
        <f t="shared" si="4"/>
        <v>85134</v>
      </c>
      <c r="I35" s="1049">
        <f t="shared" si="4"/>
        <v>106019</v>
      </c>
      <c r="J35" s="1050">
        <f t="shared" si="4"/>
        <v>14522</v>
      </c>
      <c r="K35" s="1010"/>
      <c r="L35" s="1010"/>
      <c r="M35" s="1010"/>
      <c r="N35" s="1010"/>
      <c r="O35" s="1010"/>
      <c r="P35" s="1010"/>
      <c r="Q35" s="1010"/>
    </row>
    <row r="36" spans="1:17" ht="15.75" customHeight="1">
      <c r="A36" s="1572" t="s">
        <v>534</v>
      </c>
      <c r="B36" s="1573"/>
      <c r="C36" s="1573"/>
      <c r="D36" s="1574"/>
      <c r="E36" s="1033">
        <f t="shared" ref="E36" si="6">SUM(E20+E35)</f>
        <v>1029936</v>
      </c>
      <c r="F36" s="1034">
        <f t="shared" si="5"/>
        <v>1032770</v>
      </c>
      <c r="G36" s="1034">
        <f>SUM(G20+G35)</f>
        <v>457707</v>
      </c>
      <c r="H36" s="1035">
        <f>SUM(H20+H35)</f>
        <v>283448</v>
      </c>
      <c r="I36" s="1035">
        <f>SUM(I20+I35)</f>
        <v>264346</v>
      </c>
      <c r="J36" s="1036">
        <f>SUM(J20+J35)</f>
        <v>27269</v>
      </c>
      <c r="K36" s="1010"/>
      <c r="L36" s="1010"/>
      <c r="M36" s="1010"/>
      <c r="N36" s="1010"/>
      <c r="O36" s="1010"/>
      <c r="P36" s="1010"/>
      <c r="Q36" s="1010"/>
    </row>
    <row r="37" spans="1:17" ht="14.45" customHeight="1">
      <c r="A37" s="1553" t="s">
        <v>94</v>
      </c>
      <c r="B37" s="1580" t="s">
        <v>529</v>
      </c>
      <c r="C37" s="1581"/>
      <c r="D37" s="1582"/>
      <c r="E37" s="1039">
        <v>40872</v>
      </c>
      <c r="F37" s="1039">
        <f>SUM(G37:J37)</f>
        <v>39528</v>
      </c>
      <c r="G37" s="1039">
        <v>30367</v>
      </c>
      <c r="H37" s="1040">
        <v>4014</v>
      </c>
      <c r="I37" s="1040">
        <v>5147</v>
      </c>
      <c r="J37" s="1020">
        <v>0</v>
      </c>
      <c r="K37" s="1010"/>
      <c r="L37" s="1010"/>
      <c r="M37" s="1010"/>
      <c r="N37" s="1010"/>
      <c r="O37" s="1010"/>
      <c r="P37" s="1010"/>
      <c r="Q37" s="1010"/>
    </row>
    <row r="38" spans="1:17" ht="14.45" customHeight="1">
      <c r="A38" s="1553"/>
      <c r="B38" s="1576" t="s">
        <v>530</v>
      </c>
      <c r="C38" s="1577"/>
      <c r="D38" s="1578"/>
      <c r="E38" s="1047">
        <v>3133</v>
      </c>
      <c r="F38" s="1047">
        <f>SUM(G38:J38)</f>
        <v>5157</v>
      </c>
      <c r="G38" s="1047">
        <v>3122</v>
      </c>
      <c r="H38" s="1051">
        <v>1301</v>
      </c>
      <c r="I38" s="1051">
        <v>734</v>
      </c>
      <c r="J38" s="1052">
        <v>0</v>
      </c>
      <c r="K38" s="1010"/>
      <c r="L38" s="1010"/>
      <c r="M38" s="1010"/>
      <c r="N38" s="1010"/>
      <c r="O38" s="1010"/>
      <c r="P38" s="1010"/>
      <c r="Q38" s="1010"/>
    </row>
    <row r="39" spans="1:17" ht="15.75" customHeight="1">
      <c r="A39" s="1572" t="s">
        <v>526</v>
      </c>
      <c r="B39" s="1573"/>
      <c r="C39" s="1573"/>
      <c r="D39" s="1574"/>
      <c r="E39" s="1033">
        <f t="shared" ref="E39:J39" si="7">SUM(E37:E38)</f>
        <v>44005</v>
      </c>
      <c r="F39" s="1034">
        <f>SUM(G39:J39)</f>
        <v>44685</v>
      </c>
      <c r="G39" s="1034">
        <f t="shared" si="7"/>
        <v>33489</v>
      </c>
      <c r="H39" s="1035">
        <f t="shared" si="7"/>
        <v>5315</v>
      </c>
      <c r="I39" s="1035">
        <f t="shared" si="7"/>
        <v>5881</v>
      </c>
      <c r="J39" s="1036">
        <f t="shared" si="7"/>
        <v>0</v>
      </c>
      <c r="K39" s="1010"/>
      <c r="L39" s="1010"/>
      <c r="M39" s="1010"/>
      <c r="N39" s="1010"/>
      <c r="O39" s="1010"/>
      <c r="P39" s="1010"/>
      <c r="Q39" s="1010"/>
    </row>
    <row r="40" spans="1:17" ht="14.45" customHeight="1">
      <c r="A40" s="1583" t="s">
        <v>878</v>
      </c>
      <c r="B40" s="1580" t="s">
        <v>528</v>
      </c>
      <c r="C40" s="1581"/>
      <c r="D40" s="1582"/>
      <c r="E40" s="1018">
        <v>8393</v>
      </c>
      <c r="F40" s="1018">
        <f t="shared" ref="F40:F45" si="8">SUM(G40:J40)</f>
        <v>7975</v>
      </c>
      <c r="G40" s="1018">
        <v>4402</v>
      </c>
      <c r="H40" s="1053">
        <v>3554</v>
      </c>
      <c r="I40" s="1053">
        <v>19</v>
      </c>
      <c r="J40" s="1054">
        <v>0</v>
      </c>
      <c r="K40" s="1010"/>
      <c r="L40" s="1010"/>
      <c r="M40" s="1010"/>
      <c r="N40" s="1010"/>
      <c r="O40" s="1010"/>
      <c r="P40" s="1010"/>
      <c r="Q40" s="1010"/>
    </row>
    <row r="41" spans="1:17" ht="14.45" customHeight="1">
      <c r="A41" s="1583"/>
      <c r="B41" s="1550" t="s">
        <v>227</v>
      </c>
      <c r="C41" s="1551"/>
      <c r="D41" s="1552"/>
      <c r="E41" s="1018">
        <v>1356</v>
      </c>
      <c r="F41" s="1018">
        <f t="shared" si="8"/>
        <v>1356</v>
      </c>
      <c r="G41" s="1023">
        <v>1356</v>
      </c>
      <c r="H41" s="1027">
        <v>0</v>
      </c>
      <c r="I41" s="1027">
        <v>0</v>
      </c>
      <c r="J41" s="1054">
        <v>0</v>
      </c>
      <c r="K41" s="1010"/>
      <c r="L41" s="1010"/>
      <c r="M41" s="1010"/>
      <c r="N41" s="1010"/>
      <c r="O41" s="1010"/>
      <c r="P41" s="1010"/>
      <c r="Q41" s="1010"/>
    </row>
    <row r="42" spans="1:17" ht="14.45" customHeight="1">
      <c r="A42" s="1583"/>
      <c r="B42" s="1550" t="s">
        <v>531</v>
      </c>
      <c r="C42" s="1551"/>
      <c r="D42" s="1552"/>
      <c r="E42" s="1023">
        <v>943</v>
      </c>
      <c r="F42" s="1023">
        <f t="shared" si="8"/>
        <v>681</v>
      </c>
      <c r="G42" s="1023">
        <v>0</v>
      </c>
      <c r="H42" s="1027">
        <v>627</v>
      </c>
      <c r="I42" s="1027">
        <v>54</v>
      </c>
      <c r="J42" s="1054">
        <v>0</v>
      </c>
      <c r="K42" s="1010"/>
      <c r="L42" s="1010"/>
      <c r="M42" s="1010"/>
      <c r="N42" s="1010"/>
      <c r="O42" s="1010"/>
      <c r="P42" s="1010"/>
      <c r="Q42" s="1010"/>
    </row>
    <row r="43" spans="1:17" ht="14.45" customHeight="1">
      <c r="A43" s="1583"/>
      <c r="B43" s="1550" t="s">
        <v>228</v>
      </c>
      <c r="C43" s="1551"/>
      <c r="D43" s="1552"/>
      <c r="E43" s="1023">
        <v>1882</v>
      </c>
      <c r="F43" s="1023">
        <f t="shared" si="8"/>
        <v>1945</v>
      </c>
      <c r="G43" s="1023">
        <v>1945</v>
      </c>
      <c r="H43" s="1027">
        <v>0</v>
      </c>
      <c r="I43" s="1027">
        <v>0</v>
      </c>
      <c r="J43" s="1054">
        <v>0</v>
      </c>
      <c r="K43" s="1010"/>
      <c r="L43" s="1010"/>
      <c r="M43" s="1010"/>
      <c r="N43" s="1010"/>
      <c r="O43" s="1010"/>
      <c r="P43" s="1010"/>
      <c r="Q43" s="1010"/>
    </row>
    <row r="44" spans="1:17" ht="14.45" customHeight="1">
      <c r="A44" s="1583"/>
      <c r="B44" s="1550" t="s">
        <v>532</v>
      </c>
      <c r="C44" s="1551"/>
      <c r="D44" s="1552"/>
      <c r="E44" s="1023">
        <v>928</v>
      </c>
      <c r="F44" s="1023">
        <f t="shared" si="8"/>
        <v>996</v>
      </c>
      <c r="G44" s="1023">
        <v>996</v>
      </c>
      <c r="H44" s="1027">
        <v>0</v>
      </c>
      <c r="I44" s="1027">
        <v>0</v>
      </c>
      <c r="J44" s="1054">
        <v>0</v>
      </c>
      <c r="K44" s="1010"/>
      <c r="L44" s="1010"/>
      <c r="M44" s="1010"/>
      <c r="N44" s="1010"/>
      <c r="O44" s="1010"/>
      <c r="P44" s="1010"/>
      <c r="Q44" s="1010"/>
    </row>
    <row r="45" spans="1:17" ht="14.45" customHeight="1">
      <c r="A45" s="1583"/>
      <c r="B45" s="1550" t="s">
        <v>533</v>
      </c>
      <c r="C45" s="1551"/>
      <c r="D45" s="1552"/>
      <c r="E45" s="1023">
        <v>3073</v>
      </c>
      <c r="F45" s="1023">
        <f t="shared" si="8"/>
        <v>3109</v>
      </c>
      <c r="G45" s="1023">
        <v>1412</v>
      </c>
      <c r="H45" s="1055">
        <v>1352</v>
      </c>
      <c r="I45" s="1056">
        <v>345</v>
      </c>
      <c r="J45" s="1025">
        <v>0</v>
      </c>
      <c r="K45" s="1010"/>
      <c r="L45" s="1010"/>
      <c r="M45" s="1010"/>
      <c r="N45" s="1010"/>
      <c r="O45" s="1010"/>
      <c r="P45" s="1010"/>
      <c r="Q45" s="1010"/>
    </row>
    <row r="46" spans="1:17" ht="14.45" customHeight="1">
      <c r="A46" s="1583"/>
      <c r="B46" s="1576" t="s">
        <v>882</v>
      </c>
      <c r="C46" s="1577"/>
      <c r="D46" s="1578"/>
      <c r="E46" s="1057">
        <v>8</v>
      </c>
      <c r="F46" s="1057">
        <f>SUM(G46:J46)</f>
        <v>8</v>
      </c>
      <c r="G46" s="1057">
        <v>0</v>
      </c>
      <c r="H46" s="1058">
        <v>8</v>
      </c>
      <c r="I46" s="1059">
        <v>0</v>
      </c>
      <c r="J46" s="1054">
        <v>0</v>
      </c>
      <c r="K46" s="1010"/>
      <c r="L46" s="1010"/>
      <c r="M46" s="1010"/>
      <c r="N46" s="1010"/>
      <c r="O46" s="1010"/>
      <c r="P46" s="1010"/>
      <c r="Q46" s="1010"/>
    </row>
    <row r="47" spans="1:17" ht="15.75" customHeight="1">
      <c r="A47" s="1575" t="s">
        <v>879</v>
      </c>
      <c r="B47" s="1575"/>
      <c r="C47" s="1575"/>
      <c r="D47" s="1575"/>
      <c r="E47" s="1060">
        <f t="shared" ref="E47:J47" si="9">SUM(E40:E46)</f>
        <v>16583</v>
      </c>
      <c r="F47" s="1060">
        <f>SUM(G47:J47)</f>
        <v>16070</v>
      </c>
      <c r="G47" s="1034">
        <f t="shared" si="9"/>
        <v>10111</v>
      </c>
      <c r="H47" s="1061">
        <f t="shared" si="9"/>
        <v>5541</v>
      </c>
      <c r="I47" s="1062">
        <f t="shared" si="9"/>
        <v>418</v>
      </c>
      <c r="J47" s="1036">
        <f t="shared" si="9"/>
        <v>0</v>
      </c>
      <c r="K47" s="1010"/>
      <c r="L47" s="1010"/>
      <c r="M47" s="1010"/>
      <c r="N47" s="1010"/>
      <c r="O47" s="1010"/>
      <c r="P47" s="1010"/>
      <c r="Q47" s="1010"/>
    </row>
    <row r="48" spans="1:17" ht="14.45" customHeight="1">
      <c r="A48" s="1575" t="s">
        <v>889</v>
      </c>
      <c r="B48" s="1575"/>
      <c r="C48" s="1575"/>
      <c r="D48" s="1575"/>
      <c r="E48" s="1060">
        <v>119</v>
      </c>
      <c r="F48" s="1060">
        <f>SUM(G48:J48)</f>
        <v>119</v>
      </c>
      <c r="G48" s="1034">
        <v>119</v>
      </c>
      <c r="H48" s="1061">
        <v>0</v>
      </c>
      <c r="I48" s="1062">
        <v>0</v>
      </c>
      <c r="J48" s="1036">
        <v>0</v>
      </c>
      <c r="K48" s="1010"/>
      <c r="L48" s="1010"/>
      <c r="M48" s="1010"/>
      <c r="N48" s="1010"/>
      <c r="O48" s="1010"/>
      <c r="P48" s="1010"/>
      <c r="Q48" s="1010"/>
    </row>
    <row r="49" spans="1:17" ht="20.100000000000001" customHeight="1">
      <c r="A49" s="1575" t="s">
        <v>527</v>
      </c>
      <c r="B49" s="1575"/>
      <c r="C49" s="1575"/>
      <c r="D49" s="1575"/>
      <c r="E49" s="1060">
        <f>SUM(E36+E39+E47+E48)</f>
        <v>1090643</v>
      </c>
      <c r="F49" s="1060">
        <f>SUM(G49:J49)</f>
        <v>1093644</v>
      </c>
      <c r="G49" s="1034">
        <f>SUM(G36,G39,G47,G48)</f>
        <v>501426</v>
      </c>
      <c r="H49" s="1061">
        <f t="shared" ref="H49:J49" si="10">SUM(H36,H39,H47,H48)</f>
        <v>294304</v>
      </c>
      <c r="I49" s="1062">
        <f t="shared" si="10"/>
        <v>270645</v>
      </c>
      <c r="J49" s="1036">
        <f t="shared" si="10"/>
        <v>27269</v>
      </c>
      <c r="K49" s="1010"/>
      <c r="L49" s="1010"/>
      <c r="M49" s="1010"/>
      <c r="N49" s="1010"/>
      <c r="O49" s="1010"/>
      <c r="P49" s="1010"/>
      <c r="Q49" s="1010"/>
    </row>
    <row r="50" spans="1:17">
      <c r="A50" s="1579" t="s">
        <v>880</v>
      </c>
      <c r="B50" s="1579"/>
      <c r="C50" s="1579"/>
      <c r="D50" s="1579"/>
      <c r="E50" s="1579"/>
      <c r="F50" s="1579"/>
      <c r="G50" s="1579"/>
      <c r="H50" s="1579"/>
      <c r="I50" s="1579"/>
      <c r="J50" s="1579"/>
      <c r="K50" s="1010"/>
      <c r="L50" s="1010"/>
      <c r="M50" s="1010"/>
      <c r="N50" s="1010"/>
      <c r="O50" s="1010"/>
      <c r="P50" s="1010"/>
      <c r="Q50" s="1010"/>
    </row>
    <row r="51" spans="1:17" ht="13.5" customHeight="1">
      <c r="A51" s="1571" t="s">
        <v>890</v>
      </c>
      <c r="B51" s="1571"/>
      <c r="C51" s="1571"/>
      <c r="D51" s="1571"/>
      <c r="E51" s="1571"/>
      <c r="F51" s="1571"/>
      <c r="G51" s="1571"/>
      <c r="H51" s="1571"/>
      <c r="I51" s="1571"/>
      <c r="J51" s="1571"/>
      <c r="K51" s="1010"/>
      <c r="L51" s="1010"/>
      <c r="M51" s="1010"/>
      <c r="N51" s="1010"/>
      <c r="O51" s="1010"/>
      <c r="P51" s="1010"/>
      <c r="Q51" s="1010"/>
    </row>
    <row r="52" spans="1:17">
      <c r="A52" s="89"/>
      <c r="B52" s="89"/>
      <c r="C52" s="89"/>
      <c r="D52" s="89"/>
      <c r="E52" s="89"/>
    </row>
    <row r="55" spans="1:17">
      <c r="L55" s="89"/>
    </row>
    <row r="56" spans="1:17">
      <c r="L56" s="1063"/>
    </row>
    <row r="57" spans="1:17">
      <c r="L57" s="89"/>
    </row>
  </sheetData>
  <mergeCells count="28">
    <mergeCell ref="A51:J51"/>
    <mergeCell ref="A36:D36"/>
    <mergeCell ref="A39:D39"/>
    <mergeCell ref="A47:D47"/>
    <mergeCell ref="B46:D46"/>
    <mergeCell ref="A49:D49"/>
    <mergeCell ref="A48:D48"/>
    <mergeCell ref="A50:J50"/>
    <mergeCell ref="A37:A38"/>
    <mergeCell ref="B37:D37"/>
    <mergeCell ref="B38:D38"/>
    <mergeCell ref="A40:A46"/>
    <mergeCell ref="B43:D43"/>
    <mergeCell ref="B44:D44"/>
    <mergeCell ref="B45:D45"/>
    <mergeCell ref="B40:D40"/>
    <mergeCell ref="B41:D41"/>
    <mergeCell ref="B42:D42"/>
    <mergeCell ref="A5:A35"/>
    <mergeCell ref="B5:B20"/>
    <mergeCell ref="A1:J1"/>
    <mergeCell ref="A3:D4"/>
    <mergeCell ref="E3:E4"/>
    <mergeCell ref="F3:F4"/>
    <mergeCell ref="G3:J3"/>
    <mergeCell ref="C20:D20"/>
    <mergeCell ref="B21:B35"/>
    <mergeCell ref="C35:D35"/>
  </mergeCells>
  <phoneticPr fontId="17"/>
  <printOptions horizontalCentered="1"/>
  <pageMargins left="0.78740157480314965" right="0.78740157480314965" top="0.78740157480314965" bottom="0.78740157480314965" header="0.39370078740157483" footer="0.39370078740157483"/>
  <pageSetup paperSize="9" firstPageNumber="13" fitToWidth="0" fitToHeight="0" orientation="portrait" useFirstPageNumber="1" r:id="rId1"/>
  <headerFooter scaleWithDoc="0" alignWithMargins="0">
    <oddFooter>&amp;C-10-</oddFooter>
  </headerFooter>
  <ignoredErrors>
    <ignoredError sqref="C5 C21" numberStoredAsText="1"/>
  </ignoredErrors>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CCFFFF"/>
  </sheetPr>
  <dimension ref="A1:K74"/>
  <sheetViews>
    <sheetView showGridLines="0" view="pageLayout" zoomScale="115" zoomScaleNormal="100" zoomScaleSheetLayoutView="100" zoomScalePageLayoutView="115" workbookViewId="0">
      <selection activeCell="A2" sqref="A2"/>
    </sheetView>
  </sheetViews>
  <sheetFormatPr defaultColWidth="0" defaultRowHeight="13.5"/>
  <cols>
    <col min="1" max="1" width="9.625" style="18" customWidth="1"/>
    <col min="2" max="2" width="8.625" style="18" customWidth="1"/>
    <col min="3" max="3" width="6.875" style="18" customWidth="1"/>
    <col min="4" max="7" width="7.25" style="18" customWidth="1"/>
    <col min="8" max="9" width="6.125" style="18" customWidth="1"/>
    <col min="10" max="10" width="10.375" style="18" customWidth="1"/>
    <col min="11" max="11" width="10.25" style="18" customWidth="1"/>
    <col min="12" max="325" width="2.5" style="18" customWidth="1"/>
    <col min="326" max="16384" width="0" style="18" hidden="1"/>
  </cols>
  <sheetData>
    <row r="1" spans="1:11" ht="28.15" customHeight="1">
      <c r="A1" s="1619" t="s">
        <v>1082</v>
      </c>
      <c r="B1" s="1619"/>
      <c r="C1" s="1619"/>
      <c r="D1" s="1619"/>
      <c r="E1" s="1619"/>
      <c r="F1" s="1619"/>
      <c r="G1" s="1619"/>
      <c r="H1" s="1619"/>
      <c r="I1" s="1619"/>
      <c r="J1" s="1619"/>
      <c r="K1" s="1619"/>
    </row>
    <row r="2" spans="1:11" ht="5.25" customHeight="1"/>
    <row r="3" spans="1:11" ht="19.899999999999999" customHeight="1">
      <c r="A3" s="953" t="s">
        <v>131</v>
      </c>
      <c r="B3" s="973"/>
    </row>
    <row r="4" spans="1:11" ht="5.25" customHeight="1">
      <c r="A4" s="953"/>
      <c r="B4" s="973"/>
    </row>
    <row r="5" spans="1:11" ht="15" customHeight="1">
      <c r="A5" s="1612" t="s">
        <v>51</v>
      </c>
      <c r="B5" s="1614" t="s">
        <v>45</v>
      </c>
      <c r="C5" s="1616" t="s">
        <v>717</v>
      </c>
      <c r="D5" s="1616"/>
      <c r="E5" s="1616"/>
      <c r="F5" s="1616"/>
      <c r="G5" s="1616"/>
      <c r="H5" s="1617" t="s">
        <v>132</v>
      </c>
      <c r="I5" s="1618"/>
      <c r="J5" s="1614" t="s">
        <v>133</v>
      </c>
      <c r="K5" s="1614" t="s">
        <v>134</v>
      </c>
    </row>
    <row r="6" spans="1:11" ht="14.45" customHeight="1">
      <c r="A6" s="1613"/>
      <c r="B6" s="1615"/>
      <c r="C6" s="974" t="s">
        <v>28</v>
      </c>
      <c r="D6" s="975" t="s">
        <v>7</v>
      </c>
      <c r="E6" s="974" t="s">
        <v>29</v>
      </c>
      <c r="F6" s="975" t="s">
        <v>30</v>
      </c>
      <c r="G6" s="976" t="s">
        <v>8</v>
      </c>
      <c r="H6" s="977" t="s">
        <v>31</v>
      </c>
      <c r="I6" s="974" t="s">
        <v>32</v>
      </c>
      <c r="J6" s="1615"/>
      <c r="K6" s="1615"/>
    </row>
    <row r="7" spans="1:11" ht="9.6" customHeight="1">
      <c r="A7" s="978"/>
      <c r="B7" s="979" t="s">
        <v>33</v>
      </c>
      <c r="C7" s="980" t="s">
        <v>34</v>
      </c>
      <c r="D7" s="979" t="s">
        <v>34</v>
      </c>
      <c r="E7" s="980" t="s">
        <v>35</v>
      </c>
      <c r="F7" s="979" t="s">
        <v>35</v>
      </c>
      <c r="G7" s="980" t="s">
        <v>36</v>
      </c>
      <c r="H7" s="979" t="s">
        <v>33</v>
      </c>
      <c r="I7" s="980" t="s">
        <v>33</v>
      </c>
      <c r="J7" s="979" t="s">
        <v>37</v>
      </c>
      <c r="K7" s="979" t="s">
        <v>38</v>
      </c>
    </row>
    <row r="8" spans="1:11" ht="14.1" customHeight="1">
      <c r="A8" s="961" t="s">
        <v>884</v>
      </c>
      <c r="B8" s="981">
        <v>312666</v>
      </c>
      <c r="C8" s="982">
        <v>1</v>
      </c>
      <c r="D8" s="981">
        <v>7</v>
      </c>
      <c r="E8" s="982">
        <v>4</v>
      </c>
      <c r="F8" s="981">
        <v>1</v>
      </c>
      <c r="G8" s="982">
        <v>3</v>
      </c>
      <c r="H8" s="981">
        <v>37</v>
      </c>
      <c r="I8" s="982">
        <v>13</v>
      </c>
      <c r="J8" s="981">
        <v>367556</v>
      </c>
      <c r="K8" s="981">
        <v>40140</v>
      </c>
    </row>
    <row r="9" spans="1:11" ht="14.1" customHeight="1">
      <c r="A9" s="961" t="s">
        <v>152</v>
      </c>
      <c r="B9" s="981">
        <v>313866</v>
      </c>
      <c r="C9" s="982">
        <v>1</v>
      </c>
      <c r="D9" s="981">
        <v>7</v>
      </c>
      <c r="E9" s="982">
        <v>4</v>
      </c>
      <c r="F9" s="981">
        <v>1</v>
      </c>
      <c r="G9" s="982">
        <v>3</v>
      </c>
      <c r="H9" s="981">
        <v>35</v>
      </c>
      <c r="I9" s="982">
        <v>13</v>
      </c>
      <c r="J9" s="981">
        <v>379710</v>
      </c>
      <c r="K9" s="981">
        <v>40070</v>
      </c>
    </row>
    <row r="10" spans="1:11" ht="14.1" customHeight="1">
      <c r="A10" s="961" t="s">
        <v>153</v>
      </c>
      <c r="B10" s="981">
        <v>315679</v>
      </c>
      <c r="C10" s="982">
        <v>1</v>
      </c>
      <c r="D10" s="981">
        <v>8</v>
      </c>
      <c r="E10" s="982">
        <v>4</v>
      </c>
      <c r="F10" s="981">
        <v>1</v>
      </c>
      <c r="G10" s="982">
        <v>3</v>
      </c>
      <c r="H10" s="981">
        <v>35</v>
      </c>
      <c r="I10" s="982">
        <v>16</v>
      </c>
      <c r="J10" s="981">
        <v>397230</v>
      </c>
      <c r="K10" s="981">
        <v>40070</v>
      </c>
    </row>
    <row r="11" spans="1:11" ht="14.1" customHeight="1">
      <c r="A11" s="961" t="s">
        <v>154</v>
      </c>
      <c r="B11" s="981">
        <v>316675</v>
      </c>
      <c r="C11" s="982">
        <v>1</v>
      </c>
      <c r="D11" s="981">
        <v>8</v>
      </c>
      <c r="E11" s="982">
        <v>4</v>
      </c>
      <c r="F11" s="981">
        <v>1</v>
      </c>
      <c r="G11" s="982">
        <v>3</v>
      </c>
      <c r="H11" s="981">
        <v>35</v>
      </c>
      <c r="I11" s="982">
        <v>16</v>
      </c>
      <c r="J11" s="981">
        <v>406037</v>
      </c>
      <c r="K11" s="981">
        <v>43070</v>
      </c>
    </row>
    <row r="12" spans="1:11" ht="14.1" customHeight="1">
      <c r="A12" s="983" t="s">
        <v>82</v>
      </c>
      <c r="B12" s="984">
        <v>318244</v>
      </c>
      <c r="C12" s="985">
        <v>1</v>
      </c>
      <c r="D12" s="984">
        <v>8</v>
      </c>
      <c r="E12" s="985">
        <v>4</v>
      </c>
      <c r="F12" s="984">
        <v>1</v>
      </c>
      <c r="G12" s="985">
        <v>3</v>
      </c>
      <c r="H12" s="984">
        <v>32</v>
      </c>
      <c r="I12" s="985">
        <v>17</v>
      </c>
      <c r="J12" s="984">
        <v>391332</v>
      </c>
      <c r="K12" s="984">
        <v>54324</v>
      </c>
    </row>
    <row r="13" spans="1:11" ht="14.1" customHeight="1">
      <c r="A13" s="986" t="s">
        <v>83</v>
      </c>
      <c r="B13" s="981">
        <v>318834</v>
      </c>
      <c r="C13" s="982">
        <v>1</v>
      </c>
      <c r="D13" s="981">
        <v>10</v>
      </c>
      <c r="E13" s="982">
        <v>3</v>
      </c>
      <c r="F13" s="981">
        <v>0</v>
      </c>
      <c r="G13" s="982">
        <v>3</v>
      </c>
      <c r="H13" s="981">
        <v>31</v>
      </c>
      <c r="I13" s="982">
        <v>19</v>
      </c>
      <c r="J13" s="981">
        <v>411977</v>
      </c>
      <c r="K13" s="981">
        <v>54324</v>
      </c>
    </row>
    <row r="14" spans="1:11" ht="14.1" customHeight="1">
      <c r="A14" s="961" t="s">
        <v>155</v>
      </c>
      <c r="B14" s="981">
        <v>319856</v>
      </c>
      <c r="C14" s="982">
        <v>1</v>
      </c>
      <c r="D14" s="981">
        <v>12</v>
      </c>
      <c r="E14" s="982">
        <v>2</v>
      </c>
      <c r="F14" s="981">
        <v>0</v>
      </c>
      <c r="G14" s="982">
        <v>3</v>
      </c>
      <c r="H14" s="981">
        <v>33</v>
      </c>
      <c r="I14" s="982">
        <v>18</v>
      </c>
      <c r="J14" s="981">
        <v>439905</v>
      </c>
      <c r="K14" s="981">
        <v>45000</v>
      </c>
    </row>
    <row r="15" spans="1:11" ht="14.1" customHeight="1">
      <c r="A15" s="961" t="s">
        <v>52</v>
      </c>
      <c r="B15" s="981">
        <v>320305</v>
      </c>
      <c r="C15" s="982">
        <v>1</v>
      </c>
      <c r="D15" s="981">
        <v>12</v>
      </c>
      <c r="E15" s="982">
        <v>2</v>
      </c>
      <c r="F15" s="981">
        <v>0</v>
      </c>
      <c r="G15" s="982">
        <v>3</v>
      </c>
      <c r="H15" s="981">
        <v>34</v>
      </c>
      <c r="I15" s="982">
        <v>18</v>
      </c>
      <c r="J15" s="981">
        <v>475255</v>
      </c>
      <c r="K15" s="981">
        <v>50742</v>
      </c>
    </row>
    <row r="16" spans="1:11" ht="14.1" customHeight="1">
      <c r="A16" s="961" t="s">
        <v>53</v>
      </c>
      <c r="B16" s="981">
        <v>321162</v>
      </c>
      <c r="C16" s="982">
        <v>1</v>
      </c>
      <c r="D16" s="981">
        <v>12</v>
      </c>
      <c r="E16" s="982">
        <v>2</v>
      </c>
      <c r="F16" s="981">
        <v>0</v>
      </c>
      <c r="G16" s="982">
        <v>3</v>
      </c>
      <c r="H16" s="981">
        <v>34</v>
      </c>
      <c r="I16" s="982">
        <v>18</v>
      </c>
      <c r="J16" s="981">
        <v>525938</v>
      </c>
      <c r="K16" s="981">
        <v>50322</v>
      </c>
    </row>
    <row r="17" spans="1:11" ht="14.1" customHeight="1">
      <c r="A17" s="964" t="s">
        <v>54</v>
      </c>
      <c r="B17" s="984">
        <v>321689</v>
      </c>
      <c r="C17" s="985">
        <v>1</v>
      </c>
      <c r="D17" s="984">
        <v>13</v>
      </c>
      <c r="E17" s="985">
        <v>2</v>
      </c>
      <c r="F17" s="984">
        <v>0</v>
      </c>
      <c r="G17" s="985">
        <v>3</v>
      </c>
      <c r="H17" s="984">
        <v>35</v>
      </c>
      <c r="I17" s="985">
        <v>19</v>
      </c>
      <c r="J17" s="984">
        <v>550379</v>
      </c>
      <c r="K17" s="984">
        <v>50322</v>
      </c>
    </row>
    <row r="18" spans="1:11" ht="14.1" customHeight="1">
      <c r="A18" s="961" t="s">
        <v>55</v>
      </c>
      <c r="B18" s="981">
        <v>322278</v>
      </c>
      <c r="C18" s="982">
        <v>1</v>
      </c>
      <c r="D18" s="981">
        <v>13</v>
      </c>
      <c r="E18" s="982">
        <v>2</v>
      </c>
      <c r="F18" s="981">
        <v>0</v>
      </c>
      <c r="G18" s="982">
        <v>3</v>
      </c>
      <c r="H18" s="981">
        <v>35</v>
      </c>
      <c r="I18" s="982">
        <v>19</v>
      </c>
      <c r="J18" s="981">
        <v>561693</v>
      </c>
      <c r="K18" s="981">
        <v>52576</v>
      </c>
    </row>
    <row r="19" spans="1:11" ht="14.1" customHeight="1">
      <c r="A19" s="961" t="s">
        <v>56</v>
      </c>
      <c r="B19" s="981">
        <v>322903</v>
      </c>
      <c r="C19" s="982">
        <v>1</v>
      </c>
      <c r="D19" s="981">
        <v>13</v>
      </c>
      <c r="E19" s="982">
        <v>2</v>
      </c>
      <c r="F19" s="981">
        <v>0</v>
      </c>
      <c r="G19" s="982">
        <v>3</v>
      </c>
      <c r="H19" s="981">
        <v>36</v>
      </c>
      <c r="I19" s="982">
        <v>19</v>
      </c>
      <c r="J19" s="981">
        <v>604588</v>
      </c>
      <c r="K19" s="981">
        <v>52540</v>
      </c>
    </row>
    <row r="20" spans="1:11" ht="14.1" customHeight="1">
      <c r="A20" s="961" t="s">
        <v>57</v>
      </c>
      <c r="B20" s="981">
        <v>322823</v>
      </c>
      <c r="C20" s="982">
        <v>1</v>
      </c>
      <c r="D20" s="981">
        <v>13</v>
      </c>
      <c r="E20" s="982">
        <v>2</v>
      </c>
      <c r="F20" s="981">
        <v>0</v>
      </c>
      <c r="G20" s="982">
        <v>3</v>
      </c>
      <c r="H20" s="981">
        <v>36</v>
      </c>
      <c r="I20" s="982">
        <v>19</v>
      </c>
      <c r="J20" s="981">
        <v>622665</v>
      </c>
      <c r="K20" s="981">
        <v>53312</v>
      </c>
    </row>
    <row r="21" spans="1:11" ht="14.1" customHeight="1">
      <c r="A21" s="961" t="s">
        <v>58</v>
      </c>
      <c r="B21" s="981">
        <v>323400</v>
      </c>
      <c r="C21" s="982">
        <v>1</v>
      </c>
      <c r="D21" s="981">
        <v>13</v>
      </c>
      <c r="E21" s="982">
        <v>2</v>
      </c>
      <c r="F21" s="981">
        <v>0</v>
      </c>
      <c r="G21" s="982">
        <v>3</v>
      </c>
      <c r="H21" s="981">
        <v>33</v>
      </c>
      <c r="I21" s="982">
        <v>20</v>
      </c>
      <c r="J21" s="981">
        <v>634350</v>
      </c>
      <c r="K21" s="981">
        <v>53300</v>
      </c>
    </row>
    <row r="22" spans="1:11" ht="14.1" customHeight="1">
      <c r="A22" s="964" t="s">
        <v>59</v>
      </c>
      <c r="B22" s="984">
        <v>322888</v>
      </c>
      <c r="C22" s="987">
        <v>1</v>
      </c>
      <c r="D22" s="984">
        <v>14</v>
      </c>
      <c r="E22" s="987">
        <v>1</v>
      </c>
      <c r="F22" s="984">
        <v>0</v>
      </c>
      <c r="G22" s="987">
        <v>3</v>
      </c>
      <c r="H22" s="984">
        <v>32</v>
      </c>
      <c r="I22" s="987">
        <v>20</v>
      </c>
      <c r="J22" s="984">
        <v>646065</v>
      </c>
      <c r="K22" s="984">
        <v>59407</v>
      </c>
    </row>
    <row r="23" spans="1:11" ht="14.1" customHeight="1">
      <c r="A23" s="961" t="s">
        <v>60</v>
      </c>
      <c r="B23" s="981">
        <v>322676</v>
      </c>
      <c r="C23" s="982">
        <v>1</v>
      </c>
      <c r="D23" s="981">
        <v>15</v>
      </c>
      <c r="E23" s="982">
        <v>0</v>
      </c>
      <c r="F23" s="981">
        <v>0</v>
      </c>
      <c r="G23" s="982">
        <v>3</v>
      </c>
      <c r="H23" s="981">
        <v>32</v>
      </c>
      <c r="I23" s="982">
        <v>21</v>
      </c>
      <c r="J23" s="981">
        <v>646065</v>
      </c>
      <c r="K23" s="988">
        <v>64164</v>
      </c>
    </row>
    <row r="24" spans="1:11" ht="14.1" customHeight="1">
      <c r="A24" s="961" t="s">
        <v>61</v>
      </c>
      <c r="B24" s="981">
        <v>322550</v>
      </c>
      <c r="C24" s="982">
        <v>1</v>
      </c>
      <c r="D24" s="981">
        <v>15</v>
      </c>
      <c r="E24" s="982">
        <v>0</v>
      </c>
      <c r="F24" s="981">
        <v>0</v>
      </c>
      <c r="G24" s="982">
        <v>3</v>
      </c>
      <c r="H24" s="981">
        <v>32</v>
      </c>
      <c r="I24" s="982">
        <v>21</v>
      </c>
      <c r="J24" s="981">
        <v>664848</v>
      </c>
      <c r="K24" s="981">
        <v>64554</v>
      </c>
    </row>
    <row r="25" spans="1:11" ht="14.1" customHeight="1">
      <c r="A25" s="961" t="s">
        <v>62</v>
      </c>
      <c r="B25" s="981">
        <v>322147</v>
      </c>
      <c r="C25" s="982">
        <v>1</v>
      </c>
      <c r="D25" s="981">
        <v>15</v>
      </c>
      <c r="E25" s="982">
        <v>0</v>
      </c>
      <c r="F25" s="981">
        <v>0</v>
      </c>
      <c r="G25" s="982">
        <v>3</v>
      </c>
      <c r="H25" s="981">
        <v>33</v>
      </c>
      <c r="I25" s="982">
        <v>20</v>
      </c>
      <c r="J25" s="981">
        <v>673807</v>
      </c>
      <c r="K25" s="981">
        <v>64460</v>
      </c>
    </row>
    <row r="26" spans="1:11" s="996" customFormat="1" ht="15.6" customHeight="1">
      <c r="A26" s="989"/>
      <c r="B26" s="990"/>
      <c r="C26" s="991" t="s">
        <v>161</v>
      </c>
      <c r="D26" s="992" t="s">
        <v>535</v>
      </c>
      <c r="E26" s="993" t="s">
        <v>730</v>
      </c>
      <c r="F26" s="992"/>
      <c r="G26" s="994" t="s">
        <v>8</v>
      </c>
      <c r="H26" s="990"/>
      <c r="I26" s="995"/>
      <c r="J26" s="990"/>
      <c r="K26" s="990"/>
    </row>
    <row r="27" spans="1:11" ht="14.1" customHeight="1">
      <c r="A27" s="961" t="s">
        <v>63</v>
      </c>
      <c r="B27" s="997">
        <v>320966</v>
      </c>
      <c r="C27" s="998">
        <v>1</v>
      </c>
      <c r="D27" s="997">
        <v>15</v>
      </c>
      <c r="E27" s="998">
        <v>1</v>
      </c>
      <c r="F27" s="997">
        <v>0</v>
      </c>
      <c r="G27" s="998">
        <v>3</v>
      </c>
      <c r="H27" s="997">
        <v>33</v>
      </c>
      <c r="I27" s="998">
        <v>20</v>
      </c>
      <c r="J27" s="997">
        <v>675635</v>
      </c>
      <c r="K27" s="997">
        <v>64460</v>
      </c>
    </row>
    <row r="28" spans="1:11" ht="14.1" customHeight="1">
      <c r="A28" s="961" t="s">
        <v>64</v>
      </c>
      <c r="B28" s="997">
        <v>320968</v>
      </c>
      <c r="C28" s="998">
        <v>1</v>
      </c>
      <c r="D28" s="997">
        <v>15</v>
      </c>
      <c r="E28" s="998">
        <v>1</v>
      </c>
      <c r="F28" s="997">
        <v>0</v>
      </c>
      <c r="G28" s="998">
        <v>3</v>
      </c>
      <c r="H28" s="997">
        <v>32</v>
      </c>
      <c r="I28" s="998">
        <v>20</v>
      </c>
      <c r="J28" s="997">
        <v>679540</v>
      </c>
      <c r="K28" s="997">
        <v>58995</v>
      </c>
    </row>
    <row r="29" spans="1:11" s="996" customFormat="1" ht="15.6" customHeight="1">
      <c r="A29" s="989"/>
      <c r="B29" s="990"/>
      <c r="C29" s="991" t="s">
        <v>161</v>
      </c>
      <c r="D29" s="992" t="s">
        <v>85</v>
      </c>
      <c r="E29" s="991" t="s">
        <v>7</v>
      </c>
      <c r="F29" s="993" t="s">
        <v>730</v>
      </c>
      <c r="G29" s="994" t="s">
        <v>8</v>
      </c>
      <c r="H29" s="990"/>
      <c r="I29" s="995"/>
      <c r="J29" s="990"/>
      <c r="K29" s="990"/>
    </row>
    <row r="30" spans="1:11" ht="14.1" customHeight="1">
      <c r="A30" s="961" t="s">
        <v>65</v>
      </c>
      <c r="B30" s="997">
        <v>417247</v>
      </c>
      <c r="C30" s="998">
        <v>1</v>
      </c>
      <c r="D30" s="997">
        <v>6</v>
      </c>
      <c r="E30" s="998">
        <v>17</v>
      </c>
      <c r="F30" s="997">
        <v>1</v>
      </c>
      <c r="G30" s="998">
        <v>3</v>
      </c>
      <c r="H30" s="997">
        <v>43</v>
      </c>
      <c r="I30" s="998">
        <v>42</v>
      </c>
      <c r="J30" s="999">
        <v>1056336</v>
      </c>
      <c r="K30" s="1000">
        <v>82227</v>
      </c>
    </row>
    <row r="31" spans="1:11" ht="14.1" customHeight="1">
      <c r="A31" s="961" t="s">
        <v>66</v>
      </c>
      <c r="B31" s="997">
        <v>417024</v>
      </c>
      <c r="C31" s="998">
        <v>1</v>
      </c>
      <c r="D31" s="997">
        <v>6</v>
      </c>
      <c r="E31" s="998">
        <v>17</v>
      </c>
      <c r="F31" s="997">
        <v>1</v>
      </c>
      <c r="G31" s="998">
        <v>3</v>
      </c>
      <c r="H31" s="997">
        <v>40</v>
      </c>
      <c r="I31" s="998">
        <v>45</v>
      </c>
      <c r="J31" s="997">
        <v>970192</v>
      </c>
      <c r="K31" s="997">
        <v>82739</v>
      </c>
    </row>
    <row r="32" spans="1:11" ht="14.1" customHeight="1">
      <c r="A32" s="961" t="s">
        <v>67</v>
      </c>
      <c r="B32" s="1001">
        <v>417282</v>
      </c>
      <c r="C32" s="1002">
        <v>1</v>
      </c>
      <c r="D32" s="997">
        <v>6</v>
      </c>
      <c r="E32" s="998">
        <v>17</v>
      </c>
      <c r="F32" s="997">
        <v>1</v>
      </c>
      <c r="G32" s="997">
        <v>3</v>
      </c>
      <c r="H32" s="997">
        <v>39</v>
      </c>
      <c r="I32" s="998">
        <v>36</v>
      </c>
      <c r="J32" s="1001">
        <v>905483</v>
      </c>
      <c r="K32" s="997">
        <v>72025</v>
      </c>
    </row>
    <row r="33" spans="1:11" ht="14.1" customHeight="1">
      <c r="A33" s="7" t="s">
        <v>68</v>
      </c>
      <c r="B33" s="1001">
        <v>417308</v>
      </c>
      <c r="C33" s="1002">
        <v>1</v>
      </c>
      <c r="D33" s="997">
        <v>6</v>
      </c>
      <c r="E33" s="998">
        <v>17</v>
      </c>
      <c r="F33" s="981" t="s">
        <v>74</v>
      </c>
      <c r="G33" s="997">
        <v>3</v>
      </c>
      <c r="H33" s="997">
        <v>35</v>
      </c>
      <c r="I33" s="1003">
        <v>41</v>
      </c>
      <c r="J33" s="1001">
        <v>944712</v>
      </c>
      <c r="K33" s="997">
        <v>71276</v>
      </c>
    </row>
    <row r="34" spans="1:11" ht="14.1" customHeight="1">
      <c r="A34" s="968" t="s">
        <v>69</v>
      </c>
      <c r="B34" s="1004">
        <v>417322</v>
      </c>
      <c r="C34" s="1005">
        <v>1</v>
      </c>
      <c r="D34" s="1005">
        <v>6</v>
      </c>
      <c r="E34" s="1005">
        <v>17</v>
      </c>
      <c r="F34" s="984" t="s">
        <v>74</v>
      </c>
      <c r="G34" s="1005">
        <v>3</v>
      </c>
      <c r="H34" s="1005">
        <v>30</v>
      </c>
      <c r="I34" s="1005">
        <v>37</v>
      </c>
      <c r="J34" s="1004">
        <v>957663</v>
      </c>
      <c r="K34" s="1005">
        <v>73043</v>
      </c>
    </row>
    <row r="35" spans="1:11" ht="14.1" customHeight="1">
      <c r="A35" s="1006" t="s">
        <v>27</v>
      </c>
      <c r="B35" s="1001">
        <v>417046</v>
      </c>
      <c r="C35" s="997">
        <v>1</v>
      </c>
      <c r="D35" s="1007">
        <v>6</v>
      </c>
      <c r="E35" s="1007">
        <v>17</v>
      </c>
      <c r="F35" s="988" t="s">
        <v>74</v>
      </c>
      <c r="G35" s="1007">
        <v>3</v>
      </c>
      <c r="H35" s="1007">
        <v>31</v>
      </c>
      <c r="I35" s="1007">
        <v>41</v>
      </c>
      <c r="J35" s="1008">
        <v>971469</v>
      </c>
      <c r="K35" s="1007">
        <v>69772</v>
      </c>
    </row>
    <row r="36" spans="1:11" ht="14.1" customHeight="1">
      <c r="A36" s="1009" t="s">
        <v>157</v>
      </c>
      <c r="B36" s="1001">
        <v>416223</v>
      </c>
      <c r="C36" s="997">
        <v>1</v>
      </c>
      <c r="D36" s="997">
        <v>6</v>
      </c>
      <c r="E36" s="997">
        <v>17</v>
      </c>
      <c r="F36" s="981" t="s">
        <v>74</v>
      </c>
      <c r="G36" s="997">
        <v>3</v>
      </c>
      <c r="H36" s="997">
        <v>28</v>
      </c>
      <c r="I36" s="997">
        <v>44</v>
      </c>
      <c r="J36" s="1001">
        <v>1024270</v>
      </c>
      <c r="K36" s="997">
        <v>132450</v>
      </c>
    </row>
    <row r="37" spans="1:11" ht="10.7" customHeight="1">
      <c r="A37" s="1610" t="s">
        <v>84</v>
      </c>
      <c r="B37" s="1611">
        <v>420496</v>
      </c>
      <c r="C37" s="1591">
        <v>1</v>
      </c>
      <c r="D37" s="1609">
        <v>6</v>
      </c>
      <c r="E37" s="1591">
        <v>17</v>
      </c>
      <c r="F37" s="1596" t="s">
        <v>138</v>
      </c>
      <c r="G37" s="1591">
        <v>3</v>
      </c>
      <c r="H37" s="1591">
        <v>26</v>
      </c>
      <c r="I37" s="1591">
        <v>46</v>
      </c>
      <c r="J37" s="1598">
        <v>1078375</v>
      </c>
      <c r="K37" s="1598">
        <v>62071</v>
      </c>
    </row>
    <row r="38" spans="1:11" ht="10.7" customHeight="1">
      <c r="A38" s="1601"/>
      <c r="B38" s="1602"/>
      <c r="C38" s="1589"/>
      <c r="D38" s="1609"/>
      <c r="E38" s="1589"/>
      <c r="F38" s="1593" t="s">
        <v>1267</v>
      </c>
      <c r="G38" s="1589"/>
      <c r="H38" s="1589"/>
      <c r="I38" s="1589"/>
      <c r="J38" s="1587"/>
      <c r="K38" s="1587"/>
    </row>
    <row r="39" spans="1:11" ht="10.7" customHeight="1">
      <c r="A39" s="1610" t="s">
        <v>159</v>
      </c>
      <c r="B39" s="1611">
        <v>419607</v>
      </c>
      <c r="C39" s="1591">
        <v>1</v>
      </c>
      <c r="D39" s="1609">
        <v>6</v>
      </c>
      <c r="E39" s="1591">
        <v>17</v>
      </c>
      <c r="F39" s="1596" t="s">
        <v>138</v>
      </c>
      <c r="G39" s="1591">
        <v>3</v>
      </c>
      <c r="H39" s="1591">
        <v>25</v>
      </c>
      <c r="I39" s="1591">
        <v>47</v>
      </c>
      <c r="J39" s="1598">
        <v>1084258</v>
      </c>
      <c r="K39" s="1598">
        <v>69684</v>
      </c>
    </row>
    <row r="40" spans="1:11" ht="10.7" customHeight="1">
      <c r="A40" s="1601"/>
      <c r="B40" s="1602"/>
      <c r="C40" s="1589"/>
      <c r="D40" s="1609"/>
      <c r="E40" s="1589"/>
      <c r="F40" s="1593" t="s">
        <v>1267</v>
      </c>
      <c r="G40" s="1589"/>
      <c r="H40" s="1589"/>
      <c r="I40" s="1589"/>
      <c r="J40" s="1587"/>
      <c r="K40" s="1587"/>
    </row>
    <row r="41" spans="1:11" ht="10.7" customHeight="1">
      <c r="A41" s="1601" t="s">
        <v>160</v>
      </c>
      <c r="B41" s="1602">
        <v>418979</v>
      </c>
      <c r="C41" s="1591">
        <v>1</v>
      </c>
      <c r="D41" s="1591">
        <v>6</v>
      </c>
      <c r="E41" s="1591">
        <v>17</v>
      </c>
      <c r="F41" s="1596" t="s">
        <v>138</v>
      </c>
      <c r="G41" s="1589">
        <v>3</v>
      </c>
      <c r="H41" s="1591">
        <v>22</v>
      </c>
      <c r="I41" s="1591">
        <v>48</v>
      </c>
      <c r="J41" s="1598">
        <v>1072541</v>
      </c>
      <c r="K41" s="1598">
        <v>80303</v>
      </c>
    </row>
    <row r="42" spans="1:11" ht="10.7" customHeight="1">
      <c r="A42" s="1608"/>
      <c r="B42" s="1603"/>
      <c r="C42" s="1599"/>
      <c r="D42" s="1604"/>
      <c r="E42" s="1599"/>
      <c r="F42" s="1605" t="s">
        <v>1267</v>
      </c>
      <c r="G42" s="1599"/>
      <c r="H42" s="1599"/>
      <c r="I42" s="1599"/>
      <c r="J42" s="1600"/>
      <c r="K42" s="1600"/>
    </row>
    <row r="43" spans="1:11" ht="10.7" customHeight="1">
      <c r="A43" s="1610" t="s">
        <v>174</v>
      </c>
      <c r="B43" s="1611">
        <v>418179</v>
      </c>
      <c r="C43" s="1591">
        <v>1</v>
      </c>
      <c r="D43" s="1609">
        <v>6</v>
      </c>
      <c r="E43" s="1591">
        <v>16</v>
      </c>
      <c r="F43" s="1596" t="s">
        <v>138</v>
      </c>
      <c r="G43" s="1591">
        <v>2</v>
      </c>
      <c r="H43" s="1591">
        <v>24</v>
      </c>
      <c r="I43" s="1591">
        <v>29</v>
      </c>
      <c r="J43" s="1598">
        <v>1080737</v>
      </c>
      <c r="K43" s="1598">
        <v>93428</v>
      </c>
    </row>
    <row r="44" spans="1:11" ht="10.7" customHeight="1">
      <c r="A44" s="1601"/>
      <c r="B44" s="1602"/>
      <c r="C44" s="1589"/>
      <c r="D44" s="1609"/>
      <c r="E44" s="1589"/>
      <c r="F44" s="1593" t="s">
        <v>1267</v>
      </c>
      <c r="G44" s="1589"/>
      <c r="H44" s="1589"/>
      <c r="I44" s="1589"/>
      <c r="J44" s="1587"/>
      <c r="K44" s="1587"/>
    </row>
    <row r="45" spans="1:11" ht="10.7" customHeight="1">
      <c r="A45" s="1601" t="s">
        <v>213</v>
      </c>
      <c r="B45" s="1602">
        <v>417633</v>
      </c>
      <c r="C45" s="1591">
        <v>1</v>
      </c>
      <c r="D45" s="1591">
        <v>6</v>
      </c>
      <c r="E45" s="1591">
        <v>16</v>
      </c>
      <c r="F45" s="1596" t="s">
        <v>138</v>
      </c>
      <c r="G45" s="1589">
        <v>2</v>
      </c>
      <c r="H45" s="1591">
        <v>23</v>
      </c>
      <c r="I45" s="1591">
        <v>33</v>
      </c>
      <c r="J45" s="1598">
        <v>1080744</v>
      </c>
      <c r="K45" s="1598">
        <v>85655</v>
      </c>
    </row>
    <row r="46" spans="1:11" ht="10.7" customHeight="1">
      <c r="A46" s="1601"/>
      <c r="B46" s="1602"/>
      <c r="C46" s="1589"/>
      <c r="D46" s="1591"/>
      <c r="E46" s="1589"/>
      <c r="F46" s="1593" t="s">
        <v>214</v>
      </c>
      <c r="G46" s="1589"/>
      <c r="H46" s="1589"/>
      <c r="I46" s="1589"/>
      <c r="J46" s="1587"/>
      <c r="K46" s="1587"/>
    </row>
    <row r="47" spans="1:11" ht="10.7" customHeight="1">
      <c r="A47" s="1601" t="s">
        <v>254</v>
      </c>
      <c r="B47" s="1602">
        <v>417227</v>
      </c>
      <c r="C47" s="1591">
        <v>1</v>
      </c>
      <c r="D47" s="1591">
        <v>6</v>
      </c>
      <c r="E47" s="1591">
        <v>16</v>
      </c>
      <c r="F47" s="1596" t="s">
        <v>138</v>
      </c>
      <c r="G47" s="1589">
        <v>2</v>
      </c>
      <c r="H47" s="1591">
        <v>22</v>
      </c>
      <c r="I47" s="1591">
        <v>30</v>
      </c>
      <c r="J47" s="1598">
        <v>1105933</v>
      </c>
      <c r="K47" s="1598">
        <v>85411</v>
      </c>
    </row>
    <row r="48" spans="1:11" ht="10.7" customHeight="1">
      <c r="A48" s="1601"/>
      <c r="B48" s="1602"/>
      <c r="C48" s="1589"/>
      <c r="D48" s="1591"/>
      <c r="E48" s="1589"/>
      <c r="F48" s="1593" t="s">
        <v>214</v>
      </c>
      <c r="G48" s="1589"/>
      <c r="H48" s="1589"/>
      <c r="I48" s="1589"/>
      <c r="J48" s="1587"/>
      <c r="K48" s="1587"/>
    </row>
    <row r="49" spans="1:11" ht="10.7" customHeight="1">
      <c r="A49" s="1601" t="s">
        <v>256</v>
      </c>
      <c r="B49" s="1587">
        <v>415904</v>
      </c>
      <c r="C49" s="1589">
        <v>1</v>
      </c>
      <c r="D49" s="1591">
        <v>6</v>
      </c>
      <c r="E49" s="1589">
        <v>16</v>
      </c>
      <c r="F49" s="1593" t="s">
        <v>496</v>
      </c>
      <c r="G49" s="1589">
        <v>2</v>
      </c>
      <c r="H49" s="1589">
        <v>23</v>
      </c>
      <c r="I49" s="1589">
        <v>31</v>
      </c>
      <c r="J49" s="1587">
        <v>1124379</v>
      </c>
      <c r="K49" s="1587">
        <v>81866</v>
      </c>
    </row>
    <row r="50" spans="1:11" ht="10.7" customHeight="1">
      <c r="A50" s="1601"/>
      <c r="B50" s="1587"/>
      <c r="C50" s="1589"/>
      <c r="D50" s="1591"/>
      <c r="E50" s="1589"/>
      <c r="F50" s="1593" t="s">
        <v>214</v>
      </c>
      <c r="G50" s="1589"/>
      <c r="H50" s="1589"/>
      <c r="I50" s="1589"/>
      <c r="J50" s="1587"/>
      <c r="K50" s="1587"/>
    </row>
    <row r="51" spans="1:11" ht="10.7" customHeight="1">
      <c r="A51" s="1585" t="s">
        <v>495</v>
      </c>
      <c r="B51" s="1602">
        <v>414659</v>
      </c>
      <c r="C51" s="1591">
        <v>1</v>
      </c>
      <c r="D51" s="1591">
        <v>6</v>
      </c>
      <c r="E51" s="1591">
        <v>16</v>
      </c>
      <c r="F51" s="1596" t="s">
        <v>138</v>
      </c>
      <c r="G51" s="1589">
        <v>2</v>
      </c>
      <c r="H51" s="1591">
        <v>24</v>
      </c>
      <c r="I51" s="1591">
        <v>29</v>
      </c>
      <c r="J51" s="1598">
        <v>1123562</v>
      </c>
      <c r="K51" s="1598">
        <v>82235</v>
      </c>
    </row>
    <row r="52" spans="1:11" ht="10.7" customHeight="1">
      <c r="A52" s="1628"/>
      <c r="B52" s="1603"/>
      <c r="C52" s="1599"/>
      <c r="D52" s="1604"/>
      <c r="E52" s="1599"/>
      <c r="F52" s="1605" t="s">
        <v>214</v>
      </c>
      <c r="G52" s="1599"/>
      <c r="H52" s="1599"/>
      <c r="I52" s="1599"/>
      <c r="J52" s="1600"/>
      <c r="K52" s="1600"/>
    </row>
    <row r="53" spans="1:11" ht="10.7" customHeight="1">
      <c r="A53" s="1584" t="s">
        <v>885</v>
      </c>
      <c r="B53" s="1586">
        <v>412901</v>
      </c>
      <c r="C53" s="1588">
        <v>1</v>
      </c>
      <c r="D53" s="1590">
        <v>6</v>
      </c>
      <c r="E53" s="1588">
        <v>16</v>
      </c>
      <c r="F53" s="1592" t="s">
        <v>138</v>
      </c>
      <c r="G53" s="1588">
        <v>2</v>
      </c>
      <c r="H53" s="1588">
        <v>24</v>
      </c>
      <c r="I53" s="1588">
        <v>29</v>
      </c>
      <c r="J53" s="1586">
        <v>1131198</v>
      </c>
      <c r="K53" s="1586">
        <v>85034</v>
      </c>
    </row>
    <row r="54" spans="1:11" ht="10.7" customHeight="1">
      <c r="A54" s="1585"/>
      <c r="B54" s="1587"/>
      <c r="C54" s="1589"/>
      <c r="D54" s="1591"/>
      <c r="E54" s="1589"/>
      <c r="F54" s="1593"/>
      <c r="G54" s="1589"/>
      <c r="H54" s="1589"/>
      <c r="I54" s="1589"/>
      <c r="J54" s="1587"/>
      <c r="K54" s="1587"/>
    </row>
    <row r="55" spans="1:11" ht="10.7" customHeight="1">
      <c r="A55" s="1585" t="s">
        <v>952</v>
      </c>
      <c r="B55" s="1602">
        <v>410214</v>
      </c>
      <c r="C55" s="1591">
        <v>1</v>
      </c>
      <c r="D55" s="1591">
        <v>6</v>
      </c>
      <c r="E55" s="1591">
        <v>16</v>
      </c>
      <c r="F55" s="1596" t="s">
        <v>138</v>
      </c>
      <c r="G55" s="1589">
        <v>2</v>
      </c>
      <c r="H55" s="1598">
        <v>21</v>
      </c>
      <c r="I55" s="1598">
        <v>30</v>
      </c>
      <c r="J55" s="1598">
        <v>1107773</v>
      </c>
      <c r="K55" s="1598">
        <v>82696</v>
      </c>
    </row>
    <row r="56" spans="1:11" ht="10.7" customHeight="1">
      <c r="A56" s="1585"/>
      <c r="B56" s="1602"/>
      <c r="C56" s="1589"/>
      <c r="D56" s="1591"/>
      <c r="E56" s="1589"/>
      <c r="F56" s="1593" t="s">
        <v>214</v>
      </c>
      <c r="G56" s="1589"/>
      <c r="H56" s="1587"/>
      <c r="I56" s="1587"/>
      <c r="J56" s="1587"/>
      <c r="K56" s="1587"/>
    </row>
    <row r="57" spans="1:11" ht="10.7" customHeight="1">
      <c r="A57" s="1585" t="s">
        <v>1094</v>
      </c>
      <c r="B57" s="1602">
        <v>407542</v>
      </c>
      <c r="C57" s="1591">
        <v>1</v>
      </c>
      <c r="D57" s="1591">
        <v>6</v>
      </c>
      <c r="E57" s="1591">
        <v>16</v>
      </c>
      <c r="F57" s="1596" t="s">
        <v>138</v>
      </c>
      <c r="G57" s="1589">
        <v>2</v>
      </c>
      <c r="H57" s="1598">
        <v>21</v>
      </c>
      <c r="I57" s="1598">
        <v>32</v>
      </c>
      <c r="J57" s="1598">
        <v>1090643</v>
      </c>
      <c r="K57" s="1598">
        <v>87485</v>
      </c>
    </row>
    <row r="58" spans="1:11" ht="10.7" customHeight="1">
      <c r="A58" s="1585"/>
      <c r="B58" s="1602"/>
      <c r="C58" s="1589"/>
      <c r="D58" s="1591"/>
      <c r="E58" s="1589"/>
      <c r="F58" s="1593" t="s">
        <v>214</v>
      </c>
      <c r="G58" s="1589"/>
      <c r="H58" s="1587"/>
      <c r="I58" s="1587"/>
      <c r="J58" s="1587"/>
      <c r="K58" s="1587"/>
    </row>
    <row r="59" spans="1:11" ht="10.7" customHeight="1">
      <c r="A59" s="1622" t="s">
        <v>1284</v>
      </c>
      <c r="B59" s="1624">
        <v>404870</v>
      </c>
      <c r="C59" s="1626">
        <v>1</v>
      </c>
      <c r="D59" s="1626">
        <v>6</v>
      </c>
      <c r="E59" s="1626">
        <v>16</v>
      </c>
      <c r="F59" s="1596" t="s">
        <v>138</v>
      </c>
      <c r="G59" s="1606">
        <v>2</v>
      </c>
      <c r="H59" s="1594">
        <v>25</v>
      </c>
      <c r="I59" s="1594">
        <v>30</v>
      </c>
      <c r="J59" s="1594">
        <v>1093644</v>
      </c>
      <c r="K59" s="1594">
        <v>82997</v>
      </c>
    </row>
    <row r="60" spans="1:11" ht="10.7" customHeight="1">
      <c r="A60" s="1623"/>
      <c r="B60" s="1625"/>
      <c r="C60" s="1607"/>
      <c r="D60" s="1627"/>
      <c r="E60" s="1607"/>
      <c r="F60" s="1597" t="s">
        <v>214</v>
      </c>
      <c r="G60" s="1607"/>
      <c r="H60" s="1595"/>
      <c r="I60" s="1595"/>
      <c r="J60" s="1595"/>
      <c r="K60" s="1595"/>
    </row>
    <row r="61" spans="1:11" ht="14.1" customHeight="1">
      <c r="A61" s="1620" t="s">
        <v>881</v>
      </c>
      <c r="B61" s="1620"/>
      <c r="C61" s="1620"/>
      <c r="D61" s="1620"/>
      <c r="E61" s="1620"/>
      <c r="F61" s="1620"/>
      <c r="G61" s="1620"/>
      <c r="H61" s="1620"/>
      <c r="I61" s="1620"/>
      <c r="J61" s="1620"/>
      <c r="K61" s="1620"/>
    </row>
    <row r="62" spans="1:11" ht="14.1" customHeight="1">
      <c r="A62" s="1621"/>
      <c r="B62" s="1621"/>
      <c r="C62" s="1621"/>
      <c r="D62" s="1621"/>
      <c r="E62" s="1621"/>
      <c r="F62" s="1621"/>
      <c r="G62" s="1621"/>
      <c r="H62" s="1621"/>
      <c r="I62" s="1621"/>
      <c r="J62" s="1621"/>
      <c r="K62" s="1621"/>
    </row>
    <row r="68" spans="4:9">
      <c r="D68" s="972"/>
    </row>
    <row r="71" spans="4:9">
      <c r="I71" s="972"/>
    </row>
    <row r="74" spans="4:9">
      <c r="G74" s="972"/>
    </row>
  </sheetData>
  <mergeCells count="140">
    <mergeCell ref="J55:J56"/>
    <mergeCell ref="K55:K56"/>
    <mergeCell ref="A55:A56"/>
    <mergeCell ref="B55:B56"/>
    <mergeCell ref="C55:C56"/>
    <mergeCell ref="D55:D56"/>
    <mergeCell ref="E55:E56"/>
    <mergeCell ref="F55:F56"/>
    <mergeCell ref="G55:G56"/>
    <mergeCell ref="H55:H56"/>
    <mergeCell ref="I55:I56"/>
    <mergeCell ref="J57:J58"/>
    <mergeCell ref="K57:K58"/>
    <mergeCell ref="A57:A58"/>
    <mergeCell ref="B57:B58"/>
    <mergeCell ref="C57:C58"/>
    <mergeCell ref="D57:D58"/>
    <mergeCell ref="E57:E58"/>
    <mergeCell ref="F57:F58"/>
    <mergeCell ref="G57:G58"/>
    <mergeCell ref="H57:H58"/>
    <mergeCell ref="I57:I58"/>
    <mergeCell ref="A1:K1"/>
    <mergeCell ref="J5:J6"/>
    <mergeCell ref="K5:K6"/>
    <mergeCell ref="A61:K62"/>
    <mergeCell ref="I49:I50"/>
    <mergeCell ref="J49:J50"/>
    <mergeCell ref="K49:K50"/>
    <mergeCell ref="A49:A50"/>
    <mergeCell ref="B49:B50"/>
    <mergeCell ref="C49:C50"/>
    <mergeCell ref="D49:D50"/>
    <mergeCell ref="E49:E50"/>
    <mergeCell ref="A59:A60"/>
    <mergeCell ref="B59:B60"/>
    <mergeCell ref="C59:C60"/>
    <mergeCell ref="D59:D60"/>
    <mergeCell ref="E59:E60"/>
    <mergeCell ref="H59:H60"/>
    <mergeCell ref="A51:A52"/>
    <mergeCell ref="A37:A38"/>
    <mergeCell ref="B37:B38"/>
    <mergeCell ref="C37:C38"/>
    <mergeCell ref="D37:D38"/>
    <mergeCell ref="E37:E38"/>
    <mergeCell ref="A5:A6"/>
    <mergeCell ref="B5:B6"/>
    <mergeCell ref="C5:G5"/>
    <mergeCell ref="A39:A40"/>
    <mergeCell ref="B39:B40"/>
    <mergeCell ref="H5:I5"/>
    <mergeCell ref="K37:K38"/>
    <mergeCell ref="K41:K42"/>
    <mergeCell ref="F39:F40"/>
    <mergeCell ref="G39:G40"/>
    <mergeCell ref="H39:H40"/>
    <mergeCell ref="I39:I40"/>
    <mergeCell ref="J39:J40"/>
    <mergeCell ref="K39:K40"/>
    <mergeCell ref="F37:F38"/>
    <mergeCell ref="G37:G38"/>
    <mergeCell ref="H37:H38"/>
    <mergeCell ref="I37:I38"/>
    <mergeCell ref="J37:J38"/>
    <mergeCell ref="H41:H42"/>
    <mergeCell ref="I41:I42"/>
    <mergeCell ref="J41:J42"/>
    <mergeCell ref="F41:F42"/>
    <mergeCell ref="G41:G42"/>
    <mergeCell ref="A41:A42"/>
    <mergeCell ref="B41:B42"/>
    <mergeCell ref="C41:C42"/>
    <mergeCell ref="D41:D42"/>
    <mergeCell ref="E41:E42"/>
    <mergeCell ref="C39:C40"/>
    <mergeCell ref="D39:D40"/>
    <mergeCell ref="E39:E40"/>
    <mergeCell ref="A43:A44"/>
    <mergeCell ref="B43:B44"/>
    <mergeCell ref="C43:C44"/>
    <mergeCell ref="D43:D44"/>
    <mergeCell ref="E43:E44"/>
    <mergeCell ref="B51:B52"/>
    <mergeCell ref="C51:C52"/>
    <mergeCell ref="D51:D52"/>
    <mergeCell ref="E51:E52"/>
    <mergeCell ref="F51:F52"/>
    <mergeCell ref="G59:G60"/>
    <mergeCell ref="E45:E46"/>
    <mergeCell ref="F49:F50"/>
    <mergeCell ref="G45:G46"/>
    <mergeCell ref="G51:G52"/>
    <mergeCell ref="G47:G48"/>
    <mergeCell ref="G49:G50"/>
    <mergeCell ref="A47:A48"/>
    <mergeCell ref="B47:B48"/>
    <mergeCell ref="C47:C48"/>
    <mergeCell ref="D47:D48"/>
    <mergeCell ref="A45:A46"/>
    <mergeCell ref="B45:B46"/>
    <mergeCell ref="C45:C46"/>
    <mergeCell ref="D45:D46"/>
    <mergeCell ref="K47:K48"/>
    <mergeCell ref="E47:E48"/>
    <mergeCell ref="F47:F48"/>
    <mergeCell ref="F45:F46"/>
    <mergeCell ref="K59:K60"/>
    <mergeCell ref="F59:F60"/>
    <mergeCell ref="J43:J44"/>
    <mergeCell ref="K43:K44"/>
    <mergeCell ref="F43:F44"/>
    <mergeCell ref="J45:J46"/>
    <mergeCell ref="K45:K46"/>
    <mergeCell ref="I59:I60"/>
    <mergeCell ref="J59:J60"/>
    <mergeCell ref="I45:I46"/>
    <mergeCell ref="I47:I48"/>
    <mergeCell ref="J47:J48"/>
    <mergeCell ref="H43:H44"/>
    <mergeCell ref="I43:I44"/>
    <mergeCell ref="G43:G44"/>
    <mergeCell ref="H45:H46"/>
    <mergeCell ref="H47:H48"/>
    <mergeCell ref="H49:H50"/>
    <mergeCell ref="H51:H52"/>
    <mergeCell ref="I51:I52"/>
    <mergeCell ref="J51:J52"/>
    <mergeCell ref="K51:K52"/>
    <mergeCell ref="J53:J54"/>
    <mergeCell ref="K53:K54"/>
    <mergeCell ref="A53:A54"/>
    <mergeCell ref="B53:B54"/>
    <mergeCell ref="C53:C54"/>
    <mergeCell ref="D53:D54"/>
    <mergeCell ref="E53:E54"/>
    <mergeCell ref="F53:F54"/>
    <mergeCell ref="G53:G54"/>
    <mergeCell ref="H53:H54"/>
    <mergeCell ref="I53:I54"/>
  </mergeCells>
  <phoneticPr fontId="20"/>
  <pageMargins left="0.78740157480314965" right="0.78740157480314965" top="0.78740157480314965" bottom="0.78740157480314965" header="0.39370078740157483" footer="0.39370078740157483"/>
  <pageSetup paperSize="9" scale="95" firstPageNumber="36" orientation="portrait" r:id="rId1"/>
  <headerFooter scaleWithDoc="0" alignWithMargins="0">
    <oddFooter>&amp;C-11-</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CCFFFF"/>
  </sheetPr>
  <dimension ref="A1:M59"/>
  <sheetViews>
    <sheetView showGridLines="0" view="pageLayout" zoomScale="115" zoomScaleNormal="70" zoomScalePageLayoutView="115" workbookViewId="0"/>
  </sheetViews>
  <sheetFormatPr defaultColWidth="9" defaultRowHeight="13.5"/>
  <cols>
    <col min="1" max="1" width="10.5" style="18" customWidth="1"/>
    <col min="2" max="2" width="8.875" style="18" customWidth="1"/>
    <col min="3" max="3" width="7.125" style="18" customWidth="1"/>
    <col min="4" max="4" width="11.625" style="18" customWidth="1"/>
    <col min="5" max="5" width="5.875" style="18" customWidth="1"/>
    <col min="6" max="7" width="8.125" style="18" customWidth="1"/>
    <col min="8" max="8" width="7.75" style="18" customWidth="1"/>
    <col min="9" max="10" width="9.25" style="18" customWidth="1"/>
    <col min="11" max="16384" width="9" style="18"/>
  </cols>
  <sheetData>
    <row r="1" spans="1:10" ht="19.899999999999999" customHeight="1">
      <c r="A1" s="953" t="s">
        <v>75</v>
      </c>
    </row>
    <row r="2" spans="1:10" ht="5.85" customHeight="1"/>
    <row r="3" spans="1:10" ht="15" customHeight="1">
      <c r="A3" s="1612" t="s">
        <v>51</v>
      </c>
      <c r="B3" s="1617" t="s">
        <v>76</v>
      </c>
      <c r="C3" s="1616"/>
      <c r="D3" s="1616"/>
      <c r="E3" s="1618"/>
      <c r="F3" s="1616" t="s">
        <v>77</v>
      </c>
      <c r="G3" s="1616"/>
      <c r="H3" s="1629" t="s">
        <v>838</v>
      </c>
      <c r="I3" s="1617" t="s">
        <v>716</v>
      </c>
      <c r="J3" s="1618"/>
    </row>
    <row r="4" spans="1:10" ht="15" customHeight="1">
      <c r="A4" s="1613"/>
      <c r="B4" s="954" t="s">
        <v>156</v>
      </c>
      <c r="C4" s="955" t="s">
        <v>78</v>
      </c>
      <c r="D4" s="956" t="s">
        <v>883</v>
      </c>
      <c r="E4" s="957" t="s">
        <v>79</v>
      </c>
      <c r="F4" s="956" t="s">
        <v>3</v>
      </c>
      <c r="G4" s="955" t="s">
        <v>883</v>
      </c>
      <c r="H4" s="1630"/>
      <c r="I4" s="955" t="s">
        <v>122</v>
      </c>
      <c r="J4" s="954" t="s">
        <v>123</v>
      </c>
    </row>
    <row r="5" spans="1:10" ht="9.6" customHeight="1">
      <c r="A5" s="958"/>
      <c r="B5" s="959" t="s">
        <v>33</v>
      </c>
      <c r="C5" s="960" t="s">
        <v>80</v>
      </c>
      <c r="D5" s="959" t="s">
        <v>37</v>
      </c>
      <c r="E5" s="960" t="s">
        <v>37</v>
      </c>
      <c r="F5" s="959"/>
      <c r="G5" s="960" t="s">
        <v>37</v>
      </c>
      <c r="H5" s="959" t="s">
        <v>81</v>
      </c>
      <c r="I5" s="960" t="s">
        <v>81</v>
      </c>
      <c r="J5" s="959" t="s">
        <v>139</v>
      </c>
    </row>
    <row r="6" spans="1:10" ht="14.1" customHeight="1">
      <c r="A6" s="961" t="s">
        <v>886</v>
      </c>
      <c r="B6" s="11">
        <v>35562</v>
      </c>
      <c r="C6" s="962">
        <v>12.3</v>
      </c>
      <c r="D6" s="11">
        <v>600517</v>
      </c>
      <c r="E6" s="962">
        <v>2.1</v>
      </c>
      <c r="F6" s="11">
        <v>36</v>
      </c>
      <c r="G6" s="963">
        <v>7800</v>
      </c>
      <c r="H6" s="11">
        <v>1914</v>
      </c>
      <c r="I6" s="963">
        <v>3035</v>
      </c>
      <c r="J6" s="11">
        <v>14840</v>
      </c>
    </row>
    <row r="7" spans="1:10" ht="14.1" customHeight="1">
      <c r="A7" s="961" t="s">
        <v>142</v>
      </c>
      <c r="B7" s="11">
        <v>35784</v>
      </c>
      <c r="C7" s="962">
        <v>12.3</v>
      </c>
      <c r="D7" s="11">
        <v>665133</v>
      </c>
      <c r="E7" s="962">
        <v>2.2999999999999998</v>
      </c>
      <c r="F7" s="11">
        <v>45</v>
      </c>
      <c r="G7" s="963">
        <v>7172</v>
      </c>
      <c r="H7" s="11">
        <v>3521</v>
      </c>
      <c r="I7" s="963">
        <v>3364</v>
      </c>
      <c r="J7" s="11">
        <v>19685</v>
      </c>
    </row>
    <row r="8" spans="1:10" ht="14.1" customHeight="1">
      <c r="A8" s="961" t="s">
        <v>143</v>
      </c>
      <c r="B8" s="11">
        <v>39502</v>
      </c>
      <c r="C8" s="962">
        <v>13.5</v>
      </c>
      <c r="D8" s="11">
        <v>761868</v>
      </c>
      <c r="E8" s="962">
        <v>2.6</v>
      </c>
      <c r="F8" s="11">
        <v>27</v>
      </c>
      <c r="G8" s="963">
        <v>8715</v>
      </c>
      <c r="H8" s="11">
        <v>3543</v>
      </c>
      <c r="I8" s="963">
        <v>3808</v>
      </c>
      <c r="J8" s="11">
        <v>20516</v>
      </c>
    </row>
    <row r="9" spans="1:10" ht="14.1" customHeight="1">
      <c r="A9" s="961" t="s">
        <v>144</v>
      </c>
      <c r="B9" s="11">
        <v>39832</v>
      </c>
      <c r="C9" s="962">
        <v>13.4</v>
      </c>
      <c r="D9" s="11">
        <v>780210</v>
      </c>
      <c r="E9" s="962">
        <v>2.6</v>
      </c>
      <c r="F9" s="11">
        <v>24</v>
      </c>
      <c r="G9" s="963">
        <v>8799</v>
      </c>
      <c r="H9" s="11">
        <v>3650</v>
      </c>
      <c r="I9" s="963">
        <v>3783</v>
      </c>
      <c r="J9" s="11">
        <v>23496</v>
      </c>
    </row>
    <row r="10" spans="1:10" ht="14.1" customHeight="1">
      <c r="A10" s="964" t="s">
        <v>145</v>
      </c>
      <c r="B10" s="965">
        <v>40166</v>
      </c>
      <c r="C10" s="966">
        <v>13.4</v>
      </c>
      <c r="D10" s="965">
        <v>818586</v>
      </c>
      <c r="E10" s="966">
        <v>2.7</v>
      </c>
      <c r="F10" s="965">
        <v>24</v>
      </c>
      <c r="G10" s="967">
        <v>8815</v>
      </c>
      <c r="H10" s="965">
        <v>5362</v>
      </c>
      <c r="I10" s="967">
        <v>4232</v>
      </c>
      <c r="J10" s="965">
        <v>30793</v>
      </c>
    </row>
    <row r="11" spans="1:10" ht="14.1" customHeight="1">
      <c r="A11" s="961" t="s">
        <v>146</v>
      </c>
      <c r="B11" s="11">
        <v>41809</v>
      </c>
      <c r="C11" s="962">
        <v>13.8</v>
      </c>
      <c r="D11" s="11">
        <v>884655</v>
      </c>
      <c r="E11" s="962">
        <v>2.9</v>
      </c>
      <c r="F11" s="11">
        <v>17</v>
      </c>
      <c r="G11" s="963">
        <v>9622</v>
      </c>
      <c r="H11" s="11">
        <v>5742</v>
      </c>
      <c r="I11" s="963">
        <v>4645</v>
      </c>
      <c r="J11" s="11">
        <v>37135</v>
      </c>
    </row>
    <row r="12" spans="1:10" ht="14.1" customHeight="1">
      <c r="A12" s="961" t="s">
        <v>147</v>
      </c>
      <c r="B12" s="11">
        <v>48389</v>
      </c>
      <c r="C12" s="962">
        <v>15.8</v>
      </c>
      <c r="D12" s="11">
        <v>1069348</v>
      </c>
      <c r="E12" s="962">
        <v>3.5</v>
      </c>
      <c r="F12" s="11">
        <v>18</v>
      </c>
      <c r="G12" s="963">
        <v>14508</v>
      </c>
      <c r="H12" s="11">
        <v>7151</v>
      </c>
      <c r="I12" s="963">
        <v>4728</v>
      </c>
      <c r="J12" s="11">
        <v>30333</v>
      </c>
    </row>
    <row r="13" spans="1:10" ht="14.1" customHeight="1">
      <c r="A13" s="961" t="s">
        <v>148</v>
      </c>
      <c r="B13" s="11">
        <v>50126</v>
      </c>
      <c r="C13" s="962">
        <v>16.3</v>
      </c>
      <c r="D13" s="11">
        <v>1144815</v>
      </c>
      <c r="E13" s="962">
        <v>3.7</v>
      </c>
      <c r="F13" s="11">
        <v>41</v>
      </c>
      <c r="G13" s="963">
        <v>22372</v>
      </c>
      <c r="H13" s="11">
        <v>7148</v>
      </c>
      <c r="I13" s="963">
        <v>4662</v>
      </c>
      <c r="J13" s="11">
        <v>35233</v>
      </c>
    </row>
    <row r="14" spans="1:10" ht="14.1" customHeight="1">
      <c r="A14" s="961" t="s">
        <v>149</v>
      </c>
      <c r="B14" s="11">
        <v>47123</v>
      </c>
      <c r="C14" s="962">
        <v>15.2</v>
      </c>
      <c r="D14" s="11">
        <v>1121060</v>
      </c>
      <c r="E14" s="962">
        <v>3.6</v>
      </c>
      <c r="F14" s="11">
        <v>40</v>
      </c>
      <c r="G14" s="963">
        <v>23138</v>
      </c>
      <c r="H14" s="11">
        <v>4722</v>
      </c>
      <c r="I14" s="963">
        <v>4772</v>
      </c>
      <c r="J14" s="11">
        <v>27230</v>
      </c>
    </row>
    <row r="15" spans="1:10" ht="14.1" customHeight="1">
      <c r="A15" s="964" t="s">
        <v>150</v>
      </c>
      <c r="B15" s="965">
        <v>46765</v>
      </c>
      <c r="C15" s="966">
        <v>15</v>
      </c>
      <c r="D15" s="965">
        <v>1068348</v>
      </c>
      <c r="E15" s="966">
        <v>3.4</v>
      </c>
      <c r="F15" s="965">
        <v>45</v>
      </c>
      <c r="G15" s="967">
        <v>23127</v>
      </c>
      <c r="H15" s="965">
        <v>4397</v>
      </c>
      <c r="I15" s="967">
        <v>5145</v>
      </c>
      <c r="J15" s="965">
        <v>27688</v>
      </c>
    </row>
    <row r="16" spans="1:10" ht="14.1" customHeight="1">
      <c r="A16" s="961" t="s">
        <v>151</v>
      </c>
      <c r="B16" s="11">
        <v>43524</v>
      </c>
      <c r="C16" s="962">
        <v>13.9</v>
      </c>
      <c r="D16" s="11">
        <v>1006996</v>
      </c>
      <c r="E16" s="962">
        <v>3.2</v>
      </c>
      <c r="F16" s="11">
        <v>44</v>
      </c>
      <c r="G16" s="963">
        <v>21653</v>
      </c>
      <c r="H16" s="11">
        <v>4225</v>
      </c>
      <c r="I16" s="963">
        <v>5414</v>
      </c>
      <c r="J16" s="11">
        <v>33206</v>
      </c>
    </row>
    <row r="17" spans="1:10" ht="14.1" customHeight="1">
      <c r="A17" s="961" t="s">
        <v>152</v>
      </c>
      <c r="B17" s="11">
        <v>43403</v>
      </c>
      <c r="C17" s="962">
        <v>13.8</v>
      </c>
      <c r="D17" s="11">
        <v>1017649</v>
      </c>
      <c r="E17" s="962">
        <v>3.2</v>
      </c>
      <c r="F17" s="11">
        <v>37</v>
      </c>
      <c r="G17" s="963">
        <v>21703</v>
      </c>
      <c r="H17" s="11">
        <v>3859</v>
      </c>
      <c r="I17" s="963">
        <v>6570</v>
      </c>
      <c r="J17" s="11">
        <v>37768</v>
      </c>
    </row>
    <row r="18" spans="1:10" ht="14.1" customHeight="1">
      <c r="A18" s="961" t="s">
        <v>153</v>
      </c>
      <c r="B18" s="11">
        <v>42397</v>
      </c>
      <c r="C18" s="962">
        <v>13.8</v>
      </c>
      <c r="D18" s="11">
        <v>1008740</v>
      </c>
      <c r="E18" s="962">
        <v>3.2</v>
      </c>
      <c r="F18" s="11">
        <v>41</v>
      </c>
      <c r="G18" s="963">
        <v>23826</v>
      </c>
      <c r="H18" s="11">
        <v>4324</v>
      </c>
      <c r="I18" s="963">
        <v>6586</v>
      </c>
      <c r="J18" s="11">
        <v>35562</v>
      </c>
    </row>
    <row r="19" spans="1:10" ht="14.1" customHeight="1">
      <c r="A19" s="961" t="s">
        <v>154</v>
      </c>
      <c r="B19" s="11">
        <v>40350</v>
      </c>
      <c r="C19" s="962">
        <v>12.7</v>
      </c>
      <c r="D19" s="11">
        <v>1019069</v>
      </c>
      <c r="E19" s="962">
        <v>3.2</v>
      </c>
      <c r="F19" s="11">
        <v>43</v>
      </c>
      <c r="G19" s="963">
        <v>24447</v>
      </c>
      <c r="H19" s="11">
        <v>5309</v>
      </c>
      <c r="I19" s="963">
        <v>6495</v>
      </c>
      <c r="J19" s="11">
        <v>34672</v>
      </c>
    </row>
    <row r="20" spans="1:10" ht="14.1" customHeight="1">
      <c r="A20" s="964" t="s">
        <v>82</v>
      </c>
      <c r="B20" s="965">
        <v>37373</v>
      </c>
      <c r="C20" s="966">
        <v>11.7</v>
      </c>
      <c r="D20" s="965">
        <v>1009266</v>
      </c>
      <c r="E20" s="966">
        <v>3.2</v>
      </c>
      <c r="F20" s="965">
        <v>41</v>
      </c>
      <c r="G20" s="967">
        <v>23044</v>
      </c>
      <c r="H20" s="965">
        <v>5302</v>
      </c>
      <c r="I20" s="967">
        <v>5663</v>
      </c>
      <c r="J20" s="965">
        <v>27488</v>
      </c>
    </row>
    <row r="21" spans="1:10" ht="14.1" customHeight="1">
      <c r="A21" s="961" t="s">
        <v>83</v>
      </c>
      <c r="B21" s="11">
        <v>51393</v>
      </c>
      <c r="C21" s="962">
        <v>16.100000000000001</v>
      </c>
      <c r="D21" s="11">
        <v>1097432</v>
      </c>
      <c r="E21" s="962">
        <v>3.4</v>
      </c>
      <c r="F21" s="11">
        <v>69</v>
      </c>
      <c r="G21" s="963">
        <v>22908</v>
      </c>
      <c r="H21" s="11">
        <v>6014</v>
      </c>
      <c r="I21" s="963">
        <v>5850</v>
      </c>
      <c r="J21" s="11">
        <v>25718</v>
      </c>
    </row>
    <row r="22" spans="1:10" ht="14.1" customHeight="1">
      <c r="A22" s="961" t="s">
        <v>155</v>
      </c>
      <c r="B22" s="11">
        <v>61802</v>
      </c>
      <c r="C22" s="962">
        <v>19.3</v>
      </c>
      <c r="D22" s="11">
        <v>1065602</v>
      </c>
      <c r="E22" s="962">
        <v>3.3</v>
      </c>
      <c r="F22" s="11">
        <v>75</v>
      </c>
      <c r="G22" s="963">
        <v>23184</v>
      </c>
      <c r="H22" s="11">
        <v>7911</v>
      </c>
      <c r="I22" s="963">
        <v>6566</v>
      </c>
      <c r="J22" s="11">
        <v>32056</v>
      </c>
    </row>
    <row r="23" spans="1:10" ht="14.1" customHeight="1">
      <c r="A23" s="961" t="s">
        <v>52</v>
      </c>
      <c r="B23" s="11">
        <v>71831</v>
      </c>
      <c r="C23" s="962">
        <v>22.4</v>
      </c>
      <c r="D23" s="11">
        <v>1074716</v>
      </c>
      <c r="E23" s="962">
        <v>3.4</v>
      </c>
      <c r="F23" s="11">
        <v>73</v>
      </c>
      <c r="G23" s="963">
        <v>19331</v>
      </c>
      <c r="H23" s="11">
        <v>12847</v>
      </c>
      <c r="I23" s="963">
        <v>7801</v>
      </c>
      <c r="J23" s="11">
        <v>30779</v>
      </c>
    </row>
    <row r="24" spans="1:10" ht="14.1" customHeight="1">
      <c r="A24" s="961" t="s">
        <v>53</v>
      </c>
      <c r="B24" s="11">
        <v>81063</v>
      </c>
      <c r="C24" s="962">
        <v>25.2</v>
      </c>
      <c r="D24" s="11">
        <v>1118320</v>
      </c>
      <c r="E24" s="962">
        <v>3.5</v>
      </c>
      <c r="F24" s="11">
        <v>73</v>
      </c>
      <c r="G24" s="963">
        <v>17999</v>
      </c>
      <c r="H24" s="11">
        <v>15461</v>
      </c>
      <c r="I24" s="963">
        <v>8497</v>
      </c>
      <c r="J24" s="11">
        <v>40029</v>
      </c>
    </row>
    <row r="25" spans="1:10" ht="14.1" customHeight="1">
      <c r="A25" s="964" t="s">
        <v>54</v>
      </c>
      <c r="B25" s="965">
        <v>87879</v>
      </c>
      <c r="C25" s="966">
        <v>27.3</v>
      </c>
      <c r="D25" s="965">
        <v>1144987</v>
      </c>
      <c r="E25" s="966">
        <v>3.6</v>
      </c>
      <c r="F25" s="965">
        <v>82</v>
      </c>
      <c r="G25" s="967">
        <v>17198</v>
      </c>
      <c r="H25" s="965">
        <v>16946</v>
      </c>
      <c r="I25" s="967">
        <v>8186</v>
      </c>
      <c r="J25" s="965">
        <v>45075</v>
      </c>
    </row>
    <row r="26" spans="1:10" ht="14.1" customHeight="1">
      <c r="A26" s="961" t="s">
        <v>55</v>
      </c>
      <c r="B26" s="11">
        <v>97145</v>
      </c>
      <c r="C26" s="962">
        <v>30.1</v>
      </c>
      <c r="D26" s="11">
        <v>1118806</v>
      </c>
      <c r="E26" s="962">
        <v>3.5</v>
      </c>
      <c r="F26" s="11">
        <v>84</v>
      </c>
      <c r="G26" s="963">
        <v>18869</v>
      </c>
      <c r="H26" s="11">
        <v>17638</v>
      </c>
      <c r="I26" s="963">
        <v>7165</v>
      </c>
      <c r="J26" s="11">
        <v>43636</v>
      </c>
    </row>
    <row r="27" spans="1:10" ht="14.1" customHeight="1">
      <c r="A27" s="961" t="s">
        <v>56</v>
      </c>
      <c r="B27" s="11">
        <v>97866</v>
      </c>
      <c r="C27" s="962">
        <v>30.3</v>
      </c>
      <c r="D27" s="11">
        <v>1103949</v>
      </c>
      <c r="E27" s="962">
        <v>3.4</v>
      </c>
      <c r="F27" s="11">
        <v>99</v>
      </c>
      <c r="G27" s="963">
        <v>38316</v>
      </c>
      <c r="H27" s="11">
        <v>18237</v>
      </c>
      <c r="I27" s="963">
        <v>7826</v>
      </c>
      <c r="J27" s="11">
        <v>41813</v>
      </c>
    </row>
    <row r="28" spans="1:10" ht="14.1" customHeight="1">
      <c r="A28" s="961" t="s">
        <v>57</v>
      </c>
      <c r="B28" s="11">
        <v>97015</v>
      </c>
      <c r="C28" s="962">
        <v>30.1</v>
      </c>
      <c r="D28" s="11">
        <v>1083819</v>
      </c>
      <c r="E28" s="962">
        <v>3.4</v>
      </c>
      <c r="F28" s="11">
        <v>103</v>
      </c>
      <c r="G28" s="963">
        <v>41219</v>
      </c>
      <c r="H28" s="11">
        <v>16407</v>
      </c>
      <c r="I28" s="963">
        <v>7628</v>
      </c>
      <c r="J28" s="11">
        <v>33893</v>
      </c>
    </row>
    <row r="29" spans="1:10" ht="14.1" customHeight="1">
      <c r="A29" s="961" t="s">
        <v>58</v>
      </c>
      <c r="B29" s="11">
        <v>100110</v>
      </c>
      <c r="C29" s="962">
        <v>31</v>
      </c>
      <c r="D29" s="11">
        <v>1137355</v>
      </c>
      <c r="E29" s="962">
        <v>3.5</v>
      </c>
      <c r="F29" s="11">
        <v>110</v>
      </c>
      <c r="G29" s="963">
        <v>44919</v>
      </c>
      <c r="H29" s="11">
        <v>16793</v>
      </c>
      <c r="I29" s="963">
        <v>7616</v>
      </c>
      <c r="J29" s="11">
        <v>36092</v>
      </c>
    </row>
    <row r="30" spans="1:10" ht="14.1" customHeight="1">
      <c r="A30" s="964" t="s">
        <v>59</v>
      </c>
      <c r="B30" s="965">
        <v>104765</v>
      </c>
      <c r="C30" s="966">
        <v>32.4</v>
      </c>
      <c r="D30" s="965">
        <v>1152187</v>
      </c>
      <c r="E30" s="966">
        <v>3.6</v>
      </c>
      <c r="F30" s="965">
        <v>112</v>
      </c>
      <c r="G30" s="967">
        <v>42387</v>
      </c>
      <c r="H30" s="965">
        <v>14812</v>
      </c>
      <c r="I30" s="967">
        <v>6639</v>
      </c>
      <c r="J30" s="965">
        <v>32502</v>
      </c>
    </row>
    <row r="31" spans="1:10" ht="14.1" customHeight="1">
      <c r="A31" s="961" t="s">
        <v>60</v>
      </c>
      <c r="B31" s="11">
        <v>105630</v>
      </c>
      <c r="C31" s="962">
        <v>32.700000000000003</v>
      </c>
      <c r="D31" s="11">
        <v>1141826</v>
      </c>
      <c r="E31" s="962">
        <v>3.5</v>
      </c>
      <c r="F31" s="11">
        <v>111</v>
      </c>
      <c r="G31" s="963">
        <v>34496</v>
      </c>
      <c r="H31" s="11">
        <v>16548</v>
      </c>
      <c r="I31" s="963">
        <v>5479</v>
      </c>
      <c r="J31" s="11">
        <v>25583</v>
      </c>
    </row>
    <row r="32" spans="1:10" ht="14.1" customHeight="1">
      <c r="A32" s="961" t="s">
        <v>61</v>
      </c>
      <c r="B32" s="11">
        <v>106934</v>
      </c>
      <c r="C32" s="962">
        <v>31.8</v>
      </c>
      <c r="D32" s="11">
        <v>1179175</v>
      </c>
      <c r="E32" s="962">
        <v>3.7</v>
      </c>
      <c r="F32" s="11">
        <v>119</v>
      </c>
      <c r="G32" s="963">
        <v>32683</v>
      </c>
      <c r="H32" s="11">
        <v>16733</v>
      </c>
      <c r="I32" s="963">
        <v>5788</v>
      </c>
      <c r="J32" s="11">
        <v>27379</v>
      </c>
    </row>
    <row r="33" spans="1:10" ht="14.1" customHeight="1">
      <c r="A33" s="961" t="s">
        <v>62</v>
      </c>
      <c r="B33" s="11">
        <v>109297</v>
      </c>
      <c r="C33" s="962">
        <v>34</v>
      </c>
      <c r="D33" s="11">
        <v>1219175</v>
      </c>
      <c r="E33" s="962">
        <v>4</v>
      </c>
      <c r="F33" s="11">
        <v>100</v>
      </c>
      <c r="G33" s="963">
        <v>29082</v>
      </c>
      <c r="H33" s="11">
        <v>16459</v>
      </c>
      <c r="I33" s="963">
        <v>6884</v>
      </c>
      <c r="J33" s="11">
        <v>37429</v>
      </c>
    </row>
    <row r="34" spans="1:10" ht="14.1" customHeight="1">
      <c r="A34" s="961" t="s">
        <v>63</v>
      </c>
      <c r="B34" s="11">
        <v>119163</v>
      </c>
      <c r="C34" s="962">
        <v>34.299999999999997</v>
      </c>
      <c r="D34" s="11">
        <v>1463671</v>
      </c>
      <c r="E34" s="962">
        <v>4.5999999999999996</v>
      </c>
      <c r="F34" s="11">
        <v>107</v>
      </c>
      <c r="G34" s="963">
        <v>31361</v>
      </c>
      <c r="H34" s="11">
        <v>16535</v>
      </c>
      <c r="I34" s="963">
        <v>6796</v>
      </c>
      <c r="J34" s="11">
        <v>42063</v>
      </c>
    </row>
    <row r="35" spans="1:10" ht="14.1" customHeight="1">
      <c r="A35" s="964" t="s">
        <v>64</v>
      </c>
      <c r="B35" s="965">
        <v>120843</v>
      </c>
      <c r="C35" s="966">
        <v>37.799999999999997</v>
      </c>
      <c r="D35" s="965">
        <v>1418829</v>
      </c>
      <c r="E35" s="966">
        <v>4.4000000000000004</v>
      </c>
      <c r="F35" s="965">
        <v>108</v>
      </c>
      <c r="G35" s="967">
        <v>29591</v>
      </c>
      <c r="H35" s="965">
        <v>15815</v>
      </c>
      <c r="I35" s="967">
        <v>6359</v>
      </c>
      <c r="J35" s="965">
        <v>38272</v>
      </c>
    </row>
    <row r="36" spans="1:10" ht="14.1" customHeight="1">
      <c r="A36" s="7" t="s">
        <v>65</v>
      </c>
      <c r="B36" s="11">
        <v>147839</v>
      </c>
      <c r="C36" s="962">
        <v>35.4</v>
      </c>
      <c r="D36" s="11">
        <v>1791515</v>
      </c>
      <c r="E36" s="962">
        <v>4.3</v>
      </c>
      <c r="F36" s="11">
        <v>1175</v>
      </c>
      <c r="G36" s="963">
        <v>46242</v>
      </c>
      <c r="H36" s="11">
        <v>18134</v>
      </c>
      <c r="I36" s="963">
        <v>7482</v>
      </c>
      <c r="J36" s="11">
        <v>45835</v>
      </c>
    </row>
    <row r="37" spans="1:10" ht="14.1" customHeight="1">
      <c r="A37" s="961" t="s">
        <v>66</v>
      </c>
      <c r="B37" s="11">
        <v>113367</v>
      </c>
      <c r="C37" s="962">
        <v>27.2</v>
      </c>
      <c r="D37" s="11">
        <v>1790693</v>
      </c>
      <c r="E37" s="962">
        <v>4.3</v>
      </c>
      <c r="F37" s="11">
        <v>910</v>
      </c>
      <c r="G37" s="11">
        <v>35456</v>
      </c>
      <c r="H37" s="11">
        <v>16493</v>
      </c>
      <c r="I37" s="963">
        <v>6356</v>
      </c>
      <c r="J37" s="11">
        <v>39065</v>
      </c>
    </row>
    <row r="38" spans="1:10" ht="14.1" customHeight="1">
      <c r="A38" s="961" t="s">
        <v>67</v>
      </c>
      <c r="B38" s="11">
        <v>92106</v>
      </c>
      <c r="C38" s="962">
        <v>22.1</v>
      </c>
      <c r="D38" s="11">
        <v>1845718</v>
      </c>
      <c r="E38" s="962">
        <v>4.4000000000000004</v>
      </c>
      <c r="F38" s="11">
        <v>997</v>
      </c>
      <c r="G38" s="11">
        <v>35558</v>
      </c>
      <c r="H38" s="11">
        <v>14608</v>
      </c>
      <c r="I38" s="8">
        <v>7201</v>
      </c>
      <c r="J38" s="11">
        <v>42577</v>
      </c>
    </row>
    <row r="39" spans="1:10" ht="14.1" customHeight="1">
      <c r="A39" s="7" t="s">
        <v>68</v>
      </c>
      <c r="B39" s="11">
        <v>100917</v>
      </c>
      <c r="C39" s="9">
        <v>24.2</v>
      </c>
      <c r="D39" s="11">
        <v>1870054</v>
      </c>
      <c r="E39" s="9">
        <v>4.5</v>
      </c>
      <c r="F39" s="11">
        <v>972</v>
      </c>
      <c r="G39" s="11">
        <v>32919</v>
      </c>
      <c r="H39" s="11">
        <v>15187</v>
      </c>
      <c r="I39" s="8">
        <v>5694</v>
      </c>
      <c r="J39" s="11">
        <v>32497</v>
      </c>
    </row>
    <row r="40" spans="1:10" ht="14.1" customHeight="1">
      <c r="A40" s="968" t="s">
        <v>69</v>
      </c>
      <c r="B40" s="965">
        <v>104319</v>
      </c>
      <c r="C40" s="969">
        <v>24.2</v>
      </c>
      <c r="D40" s="965">
        <v>1968619</v>
      </c>
      <c r="E40" s="969">
        <v>4.7</v>
      </c>
      <c r="F40" s="965">
        <v>998</v>
      </c>
      <c r="G40" s="965">
        <v>34510</v>
      </c>
      <c r="H40" s="965">
        <v>12364</v>
      </c>
      <c r="I40" s="965">
        <v>6945</v>
      </c>
      <c r="J40" s="965">
        <v>50967</v>
      </c>
    </row>
    <row r="41" spans="1:10" ht="14.1" customHeight="1">
      <c r="A41" s="7" t="s">
        <v>70</v>
      </c>
      <c r="B41" s="11">
        <v>105454</v>
      </c>
      <c r="C41" s="9">
        <v>25.2</v>
      </c>
      <c r="D41" s="11">
        <v>1918058</v>
      </c>
      <c r="E41" s="9">
        <v>4.5999999999999996</v>
      </c>
      <c r="F41" s="11">
        <v>1153</v>
      </c>
      <c r="G41" s="11">
        <v>29981</v>
      </c>
      <c r="H41" s="11">
        <v>11993</v>
      </c>
      <c r="I41" s="11">
        <v>6473</v>
      </c>
      <c r="J41" s="11">
        <v>44786</v>
      </c>
    </row>
    <row r="42" spans="1:10" ht="14.1" customHeight="1">
      <c r="A42" s="7" t="s">
        <v>71</v>
      </c>
      <c r="B42" s="11">
        <v>106316</v>
      </c>
      <c r="C42" s="9">
        <v>24.1</v>
      </c>
      <c r="D42" s="11">
        <v>1888686</v>
      </c>
      <c r="E42" s="9">
        <v>4.5</v>
      </c>
      <c r="F42" s="11">
        <v>1247</v>
      </c>
      <c r="G42" s="11">
        <v>33322</v>
      </c>
      <c r="H42" s="11">
        <v>11578</v>
      </c>
      <c r="I42" s="11">
        <v>6200</v>
      </c>
      <c r="J42" s="11">
        <v>41470</v>
      </c>
    </row>
    <row r="43" spans="1:10" ht="14.1" customHeight="1">
      <c r="A43" s="7" t="s">
        <v>0</v>
      </c>
      <c r="B43" s="11">
        <v>107137</v>
      </c>
      <c r="C43" s="9">
        <v>24</v>
      </c>
      <c r="D43" s="11">
        <v>1809676</v>
      </c>
      <c r="E43" s="9">
        <v>4.3</v>
      </c>
      <c r="F43" s="11">
        <v>1191</v>
      </c>
      <c r="G43" s="11">
        <v>33957</v>
      </c>
      <c r="H43" s="11">
        <v>9119</v>
      </c>
      <c r="I43" s="11">
        <v>5580</v>
      </c>
      <c r="J43" s="11">
        <v>31502</v>
      </c>
    </row>
    <row r="44" spans="1:10" ht="14.1" customHeight="1">
      <c r="A44" s="7" t="s">
        <v>158</v>
      </c>
      <c r="B44" s="11">
        <v>105578</v>
      </c>
      <c r="C44" s="9">
        <v>25.1</v>
      </c>
      <c r="D44" s="11">
        <v>1833836</v>
      </c>
      <c r="E44" s="9">
        <v>4.4000000000000004</v>
      </c>
      <c r="F44" s="11">
        <v>961</v>
      </c>
      <c r="G44" s="11">
        <v>28265</v>
      </c>
      <c r="H44" s="11">
        <v>8193</v>
      </c>
      <c r="I44" s="11">
        <v>5842</v>
      </c>
      <c r="J44" s="11">
        <v>71487</v>
      </c>
    </row>
    <row r="45" spans="1:10" ht="14.1" customHeight="1">
      <c r="A45" s="968" t="s">
        <v>160</v>
      </c>
      <c r="B45" s="965">
        <v>104472</v>
      </c>
      <c r="C45" s="969">
        <v>24.9</v>
      </c>
      <c r="D45" s="965">
        <v>1828558</v>
      </c>
      <c r="E45" s="969">
        <v>4.4000000000000004</v>
      </c>
      <c r="F45" s="965">
        <v>1095</v>
      </c>
      <c r="G45" s="965">
        <v>27926</v>
      </c>
      <c r="H45" s="965">
        <v>7929</v>
      </c>
      <c r="I45" s="965">
        <v>5715</v>
      </c>
      <c r="J45" s="965">
        <v>32584</v>
      </c>
    </row>
    <row r="46" spans="1:10" ht="14.1" customHeight="1">
      <c r="A46" s="7" t="s">
        <v>169</v>
      </c>
      <c r="B46" s="11">
        <v>101138</v>
      </c>
      <c r="C46" s="9">
        <v>24.1</v>
      </c>
      <c r="D46" s="11">
        <v>1741263</v>
      </c>
      <c r="E46" s="9">
        <v>4.2</v>
      </c>
      <c r="F46" s="11">
        <v>1150</v>
      </c>
      <c r="G46" s="11">
        <v>21750</v>
      </c>
      <c r="H46" s="11">
        <v>6916</v>
      </c>
      <c r="I46" s="11">
        <v>4477</v>
      </c>
      <c r="J46" s="11">
        <v>26101</v>
      </c>
    </row>
    <row r="47" spans="1:10" ht="14.1" customHeight="1">
      <c r="A47" s="7" t="s">
        <v>213</v>
      </c>
      <c r="B47" s="11">
        <v>104744</v>
      </c>
      <c r="C47" s="9">
        <v>25</v>
      </c>
      <c r="D47" s="11">
        <v>1827579</v>
      </c>
      <c r="E47" s="9">
        <v>4.4000000000000004</v>
      </c>
      <c r="F47" s="11">
        <v>1450</v>
      </c>
      <c r="G47" s="11">
        <v>22317</v>
      </c>
      <c r="H47" s="11">
        <v>9590</v>
      </c>
      <c r="I47" s="11">
        <v>5024</v>
      </c>
      <c r="J47" s="11">
        <v>31367</v>
      </c>
    </row>
    <row r="48" spans="1:10" ht="14.1" customHeight="1">
      <c r="A48" s="7" t="s">
        <v>254</v>
      </c>
      <c r="B48" s="11">
        <v>103837</v>
      </c>
      <c r="C48" s="9">
        <v>24.9</v>
      </c>
      <c r="D48" s="11">
        <v>1825857</v>
      </c>
      <c r="E48" s="9">
        <v>4.4000000000000004</v>
      </c>
      <c r="F48" s="11">
        <v>1453</v>
      </c>
      <c r="G48" s="11">
        <v>22478</v>
      </c>
      <c r="H48" s="11">
        <v>10882</v>
      </c>
      <c r="I48" s="11">
        <v>4497</v>
      </c>
      <c r="J48" s="11">
        <v>25507</v>
      </c>
    </row>
    <row r="49" spans="1:13" ht="14.1" customHeight="1">
      <c r="A49" s="7" t="s">
        <v>256</v>
      </c>
      <c r="B49" s="11">
        <v>102134</v>
      </c>
      <c r="C49" s="9">
        <v>24.6</v>
      </c>
      <c r="D49" s="11">
        <v>1829600</v>
      </c>
      <c r="E49" s="10">
        <v>4.4000000000000004</v>
      </c>
      <c r="F49" s="11">
        <v>1329</v>
      </c>
      <c r="G49" s="11">
        <v>23778</v>
      </c>
      <c r="H49" s="11">
        <v>11491</v>
      </c>
      <c r="I49" s="11">
        <v>4407</v>
      </c>
      <c r="J49" s="11">
        <v>23534</v>
      </c>
    </row>
    <row r="50" spans="1:13" ht="14.1" customHeight="1">
      <c r="A50" s="968" t="s">
        <v>494</v>
      </c>
      <c r="B50" s="970">
        <v>99404</v>
      </c>
      <c r="C50" s="969">
        <v>23.9</v>
      </c>
      <c r="D50" s="970">
        <v>1810996</v>
      </c>
      <c r="E50" s="971">
        <v>4.4000000000000004</v>
      </c>
      <c r="F50" s="965">
        <v>1449</v>
      </c>
      <c r="G50" s="965">
        <v>24427</v>
      </c>
      <c r="H50" s="965">
        <v>11089</v>
      </c>
      <c r="I50" s="965">
        <v>4132</v>
      </c>
      <c r="J50" s="970">
        <v>23239</v>
      </c>
    </row>
    <row r="51" spans="1:13" ht="14.1" customHeight="1">
      <c r="A51" s="7" t="s">
        <v>897</v>
      </c>
      <c r="B51" s="8">
        <v>95443</v>
      </c>
      <c r="C51" s="9">
        <v>23.1</v>
      </c>
      <c r="D51" s="8">
        <v>1574032</v>
      </c>
      <c r="E51" s="10">
        <v>3.8</v>
      </c>
      <c r="F51" s="11">
        <v>1157</v>
      </c>
      <c r="G51" s="11">
        <v>20601</v>
      </c>
      <c r="H51" s="11">
        <v>9057</v>
      </c>
      <c r="I51" s="11">
        <v>2785</v>
      </c>
      <c r="J51" s="8">
        <v>17085</v>
      </c>
    </row>
    <row r="52" spans="1:13" ht="14.1" customHeight="1">
      <c r="A52" s="7" t="s">
        <v>953</v>
      </c>
      <c r="B52" s="8">
        <v>93745</v>
      </c>
      <c r="C52" s="9">
        <v>22.8</v>
      </c>
      <c r="D52" s="8">
        <v>1689298</v>
      </c>
      <c r="E52" s="10">
        <v>4.0999999999999996</v>
      </c>
      <c r="F52" s="11">
        <v>1162</v>
      </c>
      <c r="G52" s="11">
        <v>19291</v>
      </c>
      <c r="H52" s="11">
        <v>9423</v>
      </c>
      <c r="I52" s="11">
        <v>3026</v>
      </c>
      <c r="J52" s="8">
        <v>18084</v>
      </c>
    </row>
    <row r="53" spans="1:13" ht="14.1" customHeight="1">
      <c r="A53" s="7" t="s">
        <v>1095</v>
      </c>
      <c r="B53" s="8">
        <v>91327</v>
      </c>
      <c r="C53" s="9">
        <v>22.5</v>
      </c>
      <c r="D53" s="8">
        <v>1728580</v>
      </c>
      <c r="E53" s="10">
        <v>4.2</v>
      </c>
      <c r="F53" s="11">
        <v>1259</v>
      </c>
      <c r="G53" s="11">
        <v>19480</v>
      </c>
      <c r="H53" s="11">
        <v>9756</v>
      </c>
      <c r="I53" s="11">
        <v>3229</v>
      </c>
      <c r="J53" s="8">
        <v>17951</v>
      </c>
    </row>
    <row r="54" spans="1:13" ht="14.1" customHeight="1">
      <c r="A54" s="12" t="s">
        <v>1284</v>
      </c>
      <c r="B54" s="13">
        <v>88483</v>
      </c>
      <c r="C54" s="14">
        <v>21.9</v>
      </c>
      <c r="D54" s="13">
        <v>1688661</v>
      </c>
      <c r="E54" s="15">
        <v>4.2</v>
      </c>
      <c r="F54" s="16">
        <v>1265</v>
      </c>
      <c r="G54" s="16">
        <v>19525</v>
      </c>
      <c r="H54" s="16">
        <v>9405</v>
      </c>
      <c r="I54" s="16">
        <v>3065</v>
      </c>
      <c r="J54" s="13">
        <v>16332</v>
      </c>
    </row>
    <row r="55" spans="1:13">
      <c r="A55" s="17" t="s">
        <v>1541</v>
      </c>
      <c r="E55" s="19"/>
    </row>
    <row r="56" spans="1:13">
      <c r="A56" s="17" t="s">
        <v>1648</v>
      </c>
    </row>
    <row r="59" spans="1:13">
      <c r="M59" s="972"/>
    </row>
  </sheetData>
  <mergeCells count="5">
    <mergeCell ref="A3:A4"/>
    <mergeCell ref="B3:E3"/>
    <mergeCell ref="F3:G3"/>
    <mergeCell ref="H3:H4"/>
    <mergeCell ref="I3:J3"/>
  </mergeCells>
  <phoneticPr fontId="20"/>
  <printOptions horizontalCentered="1"/>
  <pageMargins left="0.78740157480314965" right="0.78740157480314965" top="0.78740157480314965" bottom="0.78740157480314965" header="0.39370078740157483" footer="0.39370078740157483"/>
  <pageSetup paperSize="9" scale="99" orientation="portrait" r:id="rId1"/>
  <headerFooter scaleWithDoc="0" alignWithMargins="0">
    <oddFooter>&amp;C&amp;12-12－</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J71"/>
  <sheetViews>
    <sheetView showGridLines="0" view="pageLayout" zoomScale="130" zoomScaleNormal="184" zoomScalePageLayoutView="130" workbookViewId="0">
      <selection activeCell="A3" sqref="A3"/>
    </sheetView>
  </sheetViews>
  <sheetFormatPr defaultColWidth="9" defaultRowHeight="13.5"/>
  <cols>
    <col min="1" max="1" width="7.125" style="271" customWidth="1"/>
    <col min="2" max="2" width="7.375" style="271" customWidth="1"/>
    <col min="3" max="3" width="6.5" style="271" customWidth="1"/>
    <col min="4" max="5" width="9.125" style="271" bestFit="1" customWidth="1"/>
    <col min="6" max="6" width="10.5" style="271" customWidth="1"/>
    <col min="7" max="7" width="7.125" style="271" customWidth="1"/>
    <col min="8" max="10" width="9.625" style="271" customWidth="1"/>
    <col min="11" max="16384" width="9" style="271"/>
  </cols>
  <sheetData>
    <row r="1" spans="1:10" ht="19.899999999999999" customHeight="1">
      <c r="A1" s="469" t="s">
        <v>902</v>
      </c>
    </row>
    <row r="2" spans="1:10" ht="4.1500000000000004" customHeight="1"/>
    <row r="3" spans="1:10" s="919" customFormat="1">
      <c r="A3" s="1435" t="s">
        <v>106</v>
      </c>
      <c r="B3" s="1435" t="s">
        <v>45</v>
      </c>
      <c r="C3" s="1435" t="s">
        <v>107</v>
      </c>
      <c r="D3" s="1435" t="s">
        <v>108</v>
      </c>
      <c r="E3" s="1435" t="s">
        <v>109</v>
      </c>
      <c r="F3" s="1435" t="s">
        <v>110</v>
      </c>
      <c r="G3" s="1435" t="s">
        <v>111</v>
      </c>
      <c r="H3" s="1631" t="s">
        <v>112</v>
      </c>
      <c r="I3" s="1631"/>
      <c r="J3" s="1631"/>
    </row>
    <row r="4" spans="1:10" s="274" customFormat="1" ht="10.15" customHeight="1">
      <c r="A4" s="931"/>
      <c r="B4" s="931" t="s">
        <v>113</v>
      </c>
      <c r="C4" s="931" t="s">
        <v>114</v>
      </c>
      <c r="D4" s="931" t="s">
        <v>115</v>
      </c>
      <c r="E4" s="931" t="s">
        <v>115</v>
      </c>
      <c r="F4" s="931" t="s">
        <v>116</v>
      </c>
      <c r="G4" s="931" t="s">
        <v>117</v>
      </c>
      <c r="H4" s="932" t="s">
        <v>118</v>
      </c>
      <c r="I4" s="932" t="s">
        <v>119</v>
      </c>
      <c r="J4" s="932" t="s">
        <v>120</v>
      </c>
    </row>
    <row r="5" spans="1:10" ht="11.25" customHeight="1">
      <c r="A5" s="933" t="s">
        <v>1101</v>
      </c>
      <c r="B5" s="934">
        <v>185</v>
      </c>
      <c r="C5" s="935">
        <v>3</v>
      </c>
      <c r="D5" s="934">
        <v>698</v>
      </c>
      <c r="E5" s="934">
        <v>746</v>
      </c>
      <c r="F5" s="934">
        <v>31035</v>
      </c>
      <c r="G5" s="936">
        <v>48</v>
      </c>
      <c r="H5" s="937">
        <f t="shared" ref="H5:H67" si="0">D5/B5</f>
        <v>3.7729729729729731</v>
      </c>
      <c r="I5" s="937">
        <f t="shared" ref="I5:I67" si="1">E5/B5</f>
        <v>4.0324324324324321</v>
      </c>
      <c r="J5" s="937">
        <f t="shared" ref="J5:J67" si="2">F5/B5</f>
        <v>167.75675675675674</v>
      </c>
    </row>
    <row r="6" spans="1:10" ht="11.25" customHeight="1">
      <c r="A6" s="933" t="s">
        <v>1102</v>
      </c>
      <c r="B6" s="934">
        <v>186</v>
      </c>
      <c r="C6" s="935">
        <v>1</v>
      </c>
      <c r="D6" s="934">
        <v>406</v>
      </c>
      <c r="E6" s="934">
        <v>409</v>
      </c>
      <c r="F6" s="934">
        <v>20718</v>
      </c>
      <c r="G6" s="936">
        <v>53</v>
      </c>
      <c r="H6" s="938">
        <f t="shared" si="0"/>
        <v>2.182795698924731</v>
      </c>
      <c r="I6" s="938">
        <f t="shared" si="1"/>
        <v>2.1989247311827955</v>
      </c>
      <c r="J6" s="938">
        <f t="shared" si="2"/>
        <v>111.38709677419355</v>
      </c>
    </row>
    <row r="7" spans="1:10" ht="11.25" customHeight="1">
      <c r="A7" s="933" t="s">
        <v>1103</v>
      </c>
      <c r="B7" s="934">
        <v>199</v>
      </c>
      <c r="C7" s="935">
        <v>3</v>
      </c>
      <c r="D7" s="934">
        <v>425</v>
      </c>
      <c r="E7" s="934">
        <v>191</v>
      </c>
      <c r="F7" s="934">
        <v>12442</v>
      </c>
      <c r="G7" s="936">
        <v>42</v>
      </c>
      <c r="H7" s="938">
        <f t="shared" si="0"/>
        <v>2.1356783919597988</v>
      </c>
      <c r="I7" s="938">
        <f t="shared" si="1"/>
        <v>0.95979899497487442</v>
      </c>
      <c r="J7" s="938">
        <f t="shared" si="2"/>
        <v>62.522613065326631</v>
      </c>
    </row>
    <row r="8" spans="1:10" ht="11.25" customHeight="1">
      <c r="A8" s="933" t="s">
        <v>1104</v>
      </c>
      <c r="B8" s="934">
        <v>213</v>
      </c>
      <c r="C8" s="935">
        <v>7</v>
      </c>
      <c r="D8" s="934">
        <v>784</v>
      </c>
      <c r="E8" s="934">
        <v>794</v>
      </c>
      <c r="F8" s="934">
        <v>46267</v>
      </c>
      <c r="G8" s="936">
        <v>74</v>
      </c>
      <c r="H8" s="938">
        <f t="shared" si="0"/>
        <v>3.68075117370892</v>
      </c>
      <c r="I8" s="938">
        <f t="shared" si="1"/>
        <v>3.727699530516432</v>
      </c>
      <c r="J8" s="938">
        <f t="shared" si="2"/>
        <v>217.21596244131456</v>
      </c>
    </row>
    <row r="9" spans="1:10" ht="11.25" customHeight="1">
      <c r="A9" s="933" t="s">
        <v>1105</v>
      </c>
      <c r="B9" s="934">
        <v>223</v>
      </c>
      <c r="C9" s="935">
        <v>3</v>
      </c>
      <c r="D9" s="934">
        <v>519</v>
      </c>
      <c r="E9" s="934">
        <v>755</v>
      </c>
      <c r="F9" s="934">
        <v>15270</v>
      </c>
      <c r="G9" s="936">
        <v>50</v>
      </c>
      <c r="H9" s="938">
        <f t="shared" si="0"/>
        <v>2.3273542600896859</v>
      </c>
      <c r="I9" s="938">
        <f t="shared" si="1"/>
        <v>3.3856502242152464</v>
      </c>
      <c r="J9" s="938">
        <f t="shared" si="2"/>
        <v>68.47533632286995</v>
      </c>
    </row>
    <row r="10" spans="1:10" ht="11.25" customHeight="1">
      <c r="A10" s="933" t="s">
        <v>1106</v>
      </c>
      <c r="B10" s="934">
        <v>229</v>
      </c>
      <c r="C10" s="935">
        <v>3</v>
      </c>
      <c r="D10" s="934">
        <v>563</v>
      </c>
      <c r="E10" s="934">
        <v>1001</v>
      </c>
      <c r="F10" s="934">
        <v>34378</v>
      </c>
      <c r="G10" s="936">
        <v>54</v>
      </c>
      <c r="H10" s="938">
        <f t="shared" si="0"/>
        <v>2.4585152838427948</v>
      </c>
      <c r="I10" s="938">
        <f t="shared" si="1"/>
        <v>4.3711790393013104</v>
      </c>
      <c r="J10" s="938">
        <f t="shared" si="2"/>
        <v>150.12227074235807</v>
      </c>
    </row>
    <row r="11" spans="1:10" ht="11.25" customHeight="1">
      <c r="A11" s="933" t="s">
        <v>1107</v>
      </c>
      <c r="B11" s="934">
        <v>237</v>
      </c>
      <c r="C11" s="934">
        <v>11</v>
      </c>
      <c r="D11" s="934">
        <v>1278</v>
      </c>
      <c r="E11" s="934">
        <v>1524</v>
      </c>
      <c r="F11" s="934">
        <v>76450</v>
      </c>
      <c r="G11" s="936">
        <v>74</v>
      </c>
      <c r="H11" s="938">
        <f t="shared" si="0"/>
        <v>5.3924050632911396</v>
      </c>
      <c r="I11" s="938">
        <f t="shared" si="1"/>
        <v>6.4303797468354427</v>
      </c>
      <c r="J11" s="938">
        <f t="shared" si="2"/>
        <v>322.57383966244726</v>
      </c>
    </row>
    <row r="12" spans="1:10" ht="11.25" customHeight="1">
      <c r="A12" s="933" t="s">
        <v>1108</v>
      </c>
      <c r="B12" s="934">
        <v>242</v>
      </c>
      <c r="C12" s="935">
        <v>5</v>
      </c>
      <c r="D12" s="934">
        <v>386</v>
      </c>
      <c r="E12" s="934">
        <v>718</v>
      </c>
      <c r="F12" s="934">
        <v>19845</v>
      </c>
      <c r="G12" s="936">
        <v>43</v>
      </c>
      <c r="H12" s="938">
        <f t="shared" si="0"/>
        <v>1.5950413223140496</v>
      </c>
      <c r="I12" s="938">
        <f t="shared" si="1"/>
        <v>2.9669421487603307</v>
      </c>
      <c r="J12" s="938">
        <f t="shared" si="2"/>
        <v>82.004132231404952</v>
      </c>
    </row>
    <row r="13" spans="1:10" ht="11.25" customHeight="1">
      <c r="A13" s="933" t="s">
        <v>1109</v>
      </c>
      <c r="B13" s="934">
        <v>243</v>
      </c>
      <c r="C13" s="934">
        <v>1</v>
      </c>
      <c r="D13" s="934">
        <v>541</v>
      </c>
      <c r="E13" s="934">
        <v>796</v>
      </c>
      <c r="F13" s="934">
        <v>25431</v>
      </c>
      <c r="G13" s="936">
        <v>38</v>
      </c>
      <c r="H13" s="938">
        <f t="shared" si="0"/>
        <v>2.2263374485596708</v>
      </c>
      <c r="I13" s="938">
        <f t="shared" si="1"/>
        <v>3.2757201646090537</v>
      </c>
      <c r="J13" s="938">
        <f t="shared" si="2"/>
        <v>104.65432098765432</v>
      </c>
    </row>
    <row r="14" spans="1:10" ht="11.25" customHeight="1">
      <c r="A14" s="939" t="s">
        <v>1110</v>
      </c>
      <c r="B14" s="940">
        <v>248</v>
      </c>
      <c r="C14" s="940">
        <v>1</v>
      </c>
      <c r="D14" s="940">
        <v>805</v>
      </c>
      <c r="E14" s="940">
        <v>1022</v>
      </c>
      <c r="F14" s="940">
        <v>24955</v>
      </c>
      <c r="G14" s="941">
        <v>62</v>
      </c>
      <c r="H14" s="938">
        <f t="shared" si="0"/>
        <v>3.245967741935484</v>
      </c>
      <c r="I14" s="938">
        <f t="shared" si="1"/>
        <v>4.120967741935484</v>
      </c>
      <c r="J14" s="938">
        <f t="shared" si="2"/>
        <v>100.625</v>
      </c>
    </row>
    <row r="15" spans="1:10" ht="11.25" customHeight="1">
      <c r="A15" s="933" t="s">
        <v>1111</v>
      </c>
      <c r="B15" s="934">
        <v>254</v>
      </c>
      <c r="C15" s="935">
        <v>7</v>
      </c>
      <c r="D15" s="934">
        <v>770</v>
      </c>
      <c r="E15" s="934">
        <v>1029</v>
      </c>
      <c r="F15" s="934">
        <v>30037</v>
      </c>
      <c r="G15" s="936">
        <v>94</v>
      </c>
      <c r="H15" s="938">
        <f t="shared" si="0"/>
        <v>3.0314960629921259</v>
      </c>
      <c r="I15" s="938">
        <f t="shared" si="1"/>
        <v>4.0511811023622046</v>
      </c>
      <c r="J15" s="938">
        <f t="shared" si="2"/>
        <v>118.25590551181102</v>
      </c>
    </row>
    <row r="16" spans="1:10" ht="11.25" customHeight="1">
      <c r="A16" s="939" t="s">
        <v>1112</v>
      </c>
      <c r="B16" s="940">
        <v>260</v>
      </c>
      <c r="C16" s="940">
        <v>5</v>
      </c>
      <c r="D16" s="940">
        <v>1240</v>
      </c>
      <c r="E16" s="940">
        <v>951</v>
      </c>
      <c r="F16" s="940">
        <v>48428</v>
      </c>
      <c r="G16" s="941">
        <v>72</v>
      </c>
      <c r="H16" s="938">
        <f t="shared" si="0"/>
        <v>4.7692307692307692</v>
      </c>
      <c r="I16" s="938">
        <f t="shared" si="1"/>
        <v>3.6576923076923076</v>
      </c>
      <c r="J16" s="938">
        <f t="shared" si="2"/>
        <v>186.26153846153846</v>
      </c>
    </row>
    <row r="17" spans="1:10" ht="11.25" customHeight="1">
      <c r="A17" s="933" t="s">
        <v>1113</v>
      </c>
      <c r="B17" s="934">
        <v>264</v>
      </c>
      <c r="C17" s="934">
        <v>4</v>
      </c>
      <c r="D17" s="934">
        <v>724</v>
      </c>
      <c r="E17" s="934">
        <v>1648</v>
      </c>
      <c r="F17" s="934">
        <v>33508</v>
      </c>
      <c r="G17" s="936">
        <v>94</v>
      </c>
      <c r="H17" s="938">
        <f t="shared" si="0"/>
        <v>2.7424242424242422</v>
      </c>
      <c r="I17" s="938">
        <f t="shared" si="1"/>
        <v>6.2424242424242422</v>
      </c>
      <c r="J17" s="938">
        <f t="shared" si="2"/>
        <v>126.92424242424242</v>
      </c>
    </row>
    <row r="18" spans="1:10" ht="11.25" customHeight="1">
      <c r="A18" s="933" t="s">
        <v>1114</v>
      </c>
      <c r="B18" s="934">
        <v>271</v>
      </c>
      <c r="C18" s="935">
        <v>6</v>
      </c>
      <c r="D18" s="934">
        <v>853</v>
      </c>
      <c r="E18" s="934">
        <v>1255</v>
      </c>
      <c r="F18" s="934">
        <v>40657</v>
      </c>
      <c r="G18" s="936">
        <v>78</v>
      </c>
      <c r="H18" s="938">
        <f t="shared" si="0"/>
        <v>3.1476014760147604</v>
      </c>
      <c r="I18" s="938">
        <f t="shared" si="1"/>
        <v>4.6309963099630993</v>
      </c>
      <c r="J18" s="938">
        <f t="shared" si="2"/>
        <v>150.02583025830259</v>
      </c>
    </row>
    <row r="19" spans="1:10" ht="11.25" customHeight="1">
      <c r="A19" s="933" t="s">
        <v>1115</v>
      </c>
      <c r="B19" s="934">
        <v>273</v>
      </c>
      <c r="C19" s="934">
        <v>3</v>
      </c>
      <c r="D19" s="934">
        <v>887</v>
      </c>
      <c r="E19" s="934">
        <v>914</v>
      </c>
      <c r="F19" s="934">
        <v>21608</v>
      </c>
      <c r="G19" s="936">
        <v>42</v>
      </c>
      <c r="H19" s="938">
        <f t="shared" si="0"/>
        <v>3.2490842490842491</v>
      </c>
      <c r="I19" s="938">
        <f t="shared" si="1"/>
        <v>3.3479853479853481</v>
      </c>
      <c r="J19" s="938">
        <f t="shared" si="2"/>
        <v>79.150183150183153</v>
      </c>
    </row>
    <row r="20" spans="1:10" ht="11.25" customHeight="1">
      <c r="A20" s="933" t="s">
        <v>1116</v>
      </c>
      <c r="B20" s="934">
        <v>275</v>
      </c>
      <c r="C20" s="934">
        <v>1</v>
      </c>
      <c r="D20" s="934">
        <v>1049</v>
      </c>
      <c r="E20" s="934">
        <v>912</v>
      </c>
      <c r="F20" s="934">
        <v>20978</v>
      </c>
      <c r="G20" s="936">
        <v>76</v>
      </c>
      <c r="H20" s="938">
        <f t="shared" si="0"/>
        <v>3.8145454545454545</v>
      </c>
      <c r="I20" s="938">
        <f t="shared" si="1"/>
        <v>3.3163636363636364</v>
      </c>
      <c r="J20" s="938">
        <f t="shared" si="2"/>
        <v>76.283636363636361</v>
      </c>
    </row>
    <row r="21" spans="1:10" ht="11.25" customHeight="1">
      <c r="A21" s="933" t="s">
        <v>1117</v>
      </c>
      <c r="B21" s="934">
        <v>285</v>
      </c>
      <c r="C21" s="935">
        <v>3</v>
      </c>
      <c r="D21" s="934">
        <v>585</v>
      </c>
      <c r="E21" s="934">
        <v>386</v>
      </c>
      <c r="F21" s="934">
        <v>11451</v>
      </c>
      <c r="G21" s="936">
        <v>45</v>
      </c>
      <c r="H21" s="938">
        <f t="shared" si="0"/>
        <v>2.0526315789473686</v>
      </c>
      <c r="I21" s="938">
        <f t="shared" si="1"/>
        <v>1.3543859649122807</v>
      </c>
      <c r="J21" s="938">
        <f t="shared" si="2"/>
        <v>40.178947368421049</v>
      </c>
    </row>
    <row r="22" spans="1:10" ht="11.25" customHeight="1">
      <c r="A22" s="933" t="s">
        <v>1118</v>
      </c>
      <c r="B22" s="934">
        <v>305</v>
      </c>
      <c r="C22" s="934">
        <v>2</v>
      </c>
      <c r="D22" s="934">
        <v>633</v>
      </c>
      <c r="E22" s="934">
        <v>2120</v>
      </c>
      <c r="F22" s="934">
        <v>42900</v>
      </c>
      <c r="G22" s="936">
        <v>77</v>
      </c>
      <c r="H22" s="938">
        <f t="shared" si="0"/>
        <v>2.0754098360655737</v>
      </c>
      <c r="I22" s="938">
        <f t="shared" si="1"/>
        <v>6.9508196721311473</v>
      </c>
      <c r="J22" s="938">
        <f t="shared" si="2"/>
        <v>140.65573770491804</v>
      </c>
    </row>
    <row r="23" spans="1:10" ht="11.25" customHeight="1">
      <c r="A23" s="933" t="s">
        <v>1119</v>
      </c>
      <c r="B23" s="934">
        <v>303</v>
      </c>
      <c r="C23" s="934">
        <v>5</v>
      </c>
      <c r="D23" s="934">
        <v>649</v>
      </c>
      <c r="E23" s="934">
        <v>724</v>
      </c>
      <c r="F23" s="934">
        <v>12845</v>
      </c>
      <c r="G23" s="936">
        <v>84</v>
      </c>
      <c r="H23" s="938">
        <f t="shared" si="0"/>
        <v>2.1419141914191417</v>
      </c>
      <c r="I23" s="938">
        <f t="shared" si="1"/>
        <v>2.3894389438943895</v>
      </c>
      <c r="J23" s="938">
        <f t="shared" si="2"/>
        <v>42.39273927392739</v>
      </c>
    </row>
    <row r="24" spans="1:10" ht="11.25" customHeight="1">
      <c r="A24" s="933" t="s">
        <v>1120</v>
      </c>
      <c r="B24" s="934">
        <v>303</v>
      </c>
      <c r="C24" s="935">
        <v>6</v>
      </c>
      <c r="D24" s="934">
        <v>869</v>
      </c>
      <c r="E24" s="934">
        <v>1389</v>
      </c>
      <c r="F24" s="934">
        <v>36951</v>
      </c>
      <c r="G24" s="936">
        <v>78</v>
      </c>
      <c r="H24" s="938">
        <f t="shared" si="0"/>
        <v>2.8679867986798682</v>
      </c>
      <c r="I24" s="938">
        <f t="shared" si="1"/>
        <v>4.5841584158415838</v>
      </c>
      <c r="J24" s="938">
        <f t="shared" si="2"/>
        <v>121.95049504950495</v>
      </c>
    </row>
    <row r="25" spans="1:10" ht="11.25" customHeight="1">
      <c r="A25" s="933" t="s">
        <v>1121</v>
      </c>
      <c r="B25" s="934">
        <v>315</v>
      </c>
      <c r="C25" s="934">
        <v>6</v>
      </c>
      <c r="D25" s="934">
        <v>841</v>
      </c>
      <c r="E25" s="934">
        <v>1114</v>
      </c>
      <c r="F25" s="934">
        <v>50605</v>
      </c>
      <c r="G25" s="936">
        <v>88</v>
      </c>
      <c r="H25" s="938">
        <f t="shared" si="0"/>
        <v>2.6698412698412697</v>
      </c>
      <c r="I25" s="938">
        <f t="shared" si="1"/>
        <v>3.5365079365079364</v>
      </c>
      <c r="J25" s="938">
        <f t="shared" si="2"/>
        <v>160.65079365079364</v>
      </c>
    </row>
    <row r="26" spans="1:10" ht="11.25" customHeight="1">
      <c r="A26" s="933" t="s">
        <v>1122</v>
      </c>
      <c r="B26" s="934">
        <v>320</v>
      </c>
      <c r="C26" s="934">
        <v>13</v>
      </c>
      <c r="D26" s="934">
        <v>863</v>
      </c>
      <c r="E26" s="934">
        <v>995</v>
      </c>
      <c r="F26" s="934">
        <v>38446</v>
      </c>
      <c r="G26" s="936">
        <v>79</v>
      </c>
      <c r="H26" s="938">
        <f t="shared" si="0"/>
        <v>2.6968749999999999</v>
      </c>
      <c r="I26" s="938">
        <f t="shared" si="1"/>
        <v>3.109375</v>
      </c>
      <c r="J26" s="938">
        <f t="shared" si="2"/>
        <v>120.14375</v>
      </c>
    </row>
    <row r="27" spans="1:10" ht="11.25" customHeight="1">
      <c r="A27" s="933" t="s">
        <v>1123</v>
      </c>
      <c r="B27" s="934">
        <v>318</v>
      </c>
      <c r="C27" s="934">
        <v>7</v>
      </c>
      <c r="D27" s="934">
        <v>661</v>
      </c>
      <c r="E27" s="934">
        <v>724</v>
      </c>
      <c r="F27" s="934">
        <v>20211</v>
      </c>
      <c r="G27" s="936">
        <v>69</v>
      </c>
      <c r="H27" s="938">
        <f t="shared" si="0"/>
        <v>2.0786163522012577</v>
      </c>
      <c r="I27" s="938">
        <f t="shared" si="1"/>
        <v>2.2767295597484276</v>
      </c>
      <c r="J27" s="938">
        <f t="shared" si="2"/>
        <v>63.556603773584904</v>
      </c>
    </row>
    <row r="28" spans="1:10" ht="11.25" customHeight="1">
      <c r="A28" s="933" t="s">
        <v>1124</v>
      </c>
      <c r="B28" s="934">
        <v>323</v>
      </c>
      <c r="C28" s="934">
        <v>7</v>
      </c>
      <c r="D28" s="934">
        <v>1056</v>
      </c>
      <c r="E28" s="934">
        <v>2292</v>
      </c>
      <c r="F28" s="934">
        <v>50000</v>
      </c>
      <c r="G28" s="936">
        <v>112</v>
      </c>
      <c r="H28" s="938">
        <f t="shared" si="0"/>
        <v>3.2693498452012384</v>
      </c>
      <c r="I28" s="938">
        <f t="shared" si="1"/>
        <v>7.0959752321981426</v>
      </c>
      <c r="J28" s="938">
        <f t="shared" si="2"/>
        <v>154.79876160990713</v>
      </c>
    </row>
    <row r="29" spans="1:10" ht="11.25" customHeight="1">
      <c r="A29" s="933" t="s">
        <v>1125</v>
      </c>
      <c r="B29" s="934">
        <v>328</v>
      </c>
      <c r="C29" s="934">
        <v>5</v>
      </c>
      <c r="D29" s="934">
        <v>1275</v>
      </c>
      <c r="E29" s="934">
        <v>1733</v>
      </c>
      <c r="F29" s="934">
        <v>27963</v>
      </c>
      <c r="G29" s="936">
        <v>96</v>
      </c>
      <c r="H29" s="938">
        <f t="shared" si="0"/>
        <v>3.8871951219512195</v>
      </c>
      <c r="I29" s="938">
        <f t="shared" si="1"/>
        <v>5.2835365853658534</v>
      </c>
      <c r="J29" s="938">
        <f t="shared" si="2"/>
        <v>85.253048780487802</v>
      </c>
    </row>
    <row r="30" spans="1:10" ht="11.25" customHeight="1">
      <c r="A30" s="933" t="s">
        <v>1126</v>
      </c>
      <c r="B30" s="934">
        <v>333</v>
      </c>
      <c r="C30" s="935">
        <v>18</v>
      </c>
      <c r="D30" s="934">
        <v>1022</v>
      </c>
      <c r="E30" s="934">
        <v>1858</v>
      </c>
      <c r="F30" s="934">
        <v>42428</v>
      </c>
      <c r="G30" s="936">
        <v>135</v>
      </c>
      <c r="H30" s="938">
        <f t="shared" si="0"/>
        <v>3.069069069069069</v>
      </c>
      <c r="I30" s="938">
        <f t="shared" si="1"/>
        <v>5.5795795795795797</v>
      </c>
      <c r="J30" s="938">
        <f t="shared" si="2"/>
        <v>127.41141141141141</v>
      </c>
    </row>
    <row r="31" spans="1:10" ht="11.25" customHeight="1">
      <c r="A31" s="933" t="s">
        <v>1127</v>
      </c>
      <c r="B31" s="934">
        <v>344</v>
      </c>
      <c r="C31" s="934">
        <v>4</v>
      </c>
      <c r="D31" s="934">
        <v>839</v>
      </c>
      <c r="E31" s="934">
        <v>1417</v>
      </c>
      <c r="F31" s="934">
        <v>41320</v>
      </c>
      <c r="G31" s="936">
        <v>64</v>
      </c>
      <c r="H31" s="938">
        <f t="shared" si="0"/>
        <v>2.4389534883720931</v>
      </c>
      <c r="I31" s="938">
        <f t="shared" si="1"/>
        <v>4.1191860465116283</v>
      </c>
      <c r="J31" s="938">
        <f t="shared" si="2"/>
        <v>120.11627906976744</v>
      </c>
    </row>
    <row r="32" spans="1:10" ht="11.25" customHeight="1">
      <c r="A32" s="933" t="s">
        <v>1128</v>
      </c>
      <c r="B32" s="934">
        <v>345</v>
      </c>
      <c r="C32" s="934">
        <v>1</v>
      </c>
      <c r="D32" s="934">
        <v>682</v>
      </c>
      <c r="E32" s="934">
        <v>1548</v>
      </c>
      <c r="F32" s="934">
        <v>27942</v>
      </c>
      <c r="G32" s="936">
        <v>40</v>
      </c>
      <c r="H32" s="938">
        <f t="shared" si="0"/>
        <v>1.9768115942028985</v>
      </c>
      <c r="I32" s="938">
        <f t="shared" si="1"/>
        <v>4.4869565217391303</v>
      </c>
      <c r="J32" s="938">
        <f t="shared" si="2"/>
        <v>80.991304347826087</v>
      </c>
    </row>
    <row r="33" spans="1:10" ht="11.25" customHeight="1">
      <c r="A33" s="933" t="s">
        <v>1129</v>
      </c>
      <c r="B33" s="934">
        <v>350</v>
      </c>
      <c r="C33" s="934">
        <v>5</v>
      </c>
      <c r="D33" s="934">
        <v>1534</v>
      </c>
      <c r="E33" s="934">
        <v>2924</v>
      </c>
      <c r="F33" s="934">
        <v>75959</v>
      </c>
      <c r="G33" s="936">
        <v>129</v>
      </c>
      <c r="H33" s="938">
        <f t="shared" si="0"/>
        <v>4.3828571428571426</v>
      </c>
      <c r="I33" s="938">
        <f t="shared" si="1"/>
        <v>8.3542857142857141</v>
      </c>
      <c r="J33" s="938">
        <f t="shared" si="2"/>
        <v>217.02571428571429</v>
      </c>
    </row>
    <row r="34" spans="1:10" ht="11.25" customHeight="1">
      <c r="A34" s="933" t="s">
        <v>1130</v>
      </c>
      <c r="B34" s="934">
        <v>353</v>
      </c>
      <c r="C34" s="934">
        <v>4</v>
      </c>
      <c r="D34" s="934">
        <v>831</v>
      </c>
      <c r="E34" s="934">
        <v>1449</v>
      </c>
      <c r="F34" s="934">
        <v>16625</v>
      </c>
      <c r="G34" s="936">
        <v>87</v>
      </c>
      <c r="H34" s="938">
        <f t="shared" si="0"/>
        <v>2.3541076487252126</v>
      </c>
      <c r="I34" s="938">
        <f t="shared" si="1"/>
        <v>4.1048158640226626</v>
      </c>
      <c r="J34" s="938">
        <f t="shared" si="2"/>
        <v>47.096317280453256</v>
      </c>
    </row>
    <row r="35" spans="1:10" ht="11.25" customHeight="1">
      <c r="A35" s="933" t="s">
        <v>1131</v>
      </c>
      <c r="B35" s="934">
        <v>353</v>
      </c>
      <c r="C35" s="934">
        <v>3</v>
      </c>
      <c r="D35" s="934">
        <v>601</v>
      </c>
      <c r="E35" s="934">
        <v>1337</v>
      </c>
      <c r="F35" s="934">
        <v>30163</v>
      </c>
      <c r="G35" s="936">
        <v>75</v>
      </c>
      <c r="H35" s="938">
        <f t="shared" si="0"/>
        <v>1.7025495750708215</v>
      </c>
      <c r="I35" s="938">
        <f t="shared" si="1"/>
        <v>3.7875354107648724</v>
      </c>
      <c r="J35" s="938">
        <f t="shared" si="2"/>
        <v>85.447592067988666</v>
      </c>
    </row>
    <row r="36" spans="1:10" ht="11.25" customHeight="1">
      <c r="A36" s="942" t="s">
        <v>1132</v>
      </c>
      <c r="B36" s="943">
        <v>363</v>
      </c>
      <c r="C36" s="943">
        <v>2</v>
      </c>
      <c r="D36" s="934">
        <v>585</v>
      </c>
      <c r="E36" s="934">
        <v>1086</v>
      </c>
      <c r="F36" s="934">
        <v>42140</v>
      </c>
      <c r="G36" s="936">
        <v>63</v>
      </c>
      <c r="H36" s="938">
        <f t="shared" si="0"/>
        <v>1.6115702479338843</v>
      </c>
      <c r="I36" s="938">
        <f t="shared" si="1"/>
        <v>2.9917355371900825</v>
      </c>
      <c r="J36" s="938">
        <f t="shared" si="2"/>
        <v>116.08815426997245</v>
      </c>
    </row>
    <row r="37" spans="1:10" ht="11.25" customHeight="1">
      <c r="A37" s="933" t="s">
        <v>1133</v>
      </c>
      <c r="B37" s="934">
        <v>371</v>
      </c>
      <c r="C37" s="934">
        <v>6</v>
      </c>
      <c r="D37" s="934">
        <v>1108</v>
      </c>
      <c r="E37" s="934">
        <v>1941</v>
      </c>
      <c r="F37" s="934">
        <v>52846</v>
      </c>
      <c r="G37" s="936">
        <v>104</v>
      </c>
      <c r="H37" s="938">
        <f t="shared" si="0"/>
        <v>2.986522911051213</v>
      </c>
      <c r="I37" s="938">
        <f t="shared" si="1"/>
        <v>5.2318059299191377</v>
      </c>
      <c r="J37" s="938">
        <f t="shared" si="2"/>
        <v>142.44204851752022</v>
      </c>
    </row>
    <row r="38" spans="1:10" ht="11.25" customHeight="1">
      <c r="A38" s="933" t="s">
        <v>1134</v>
      </c>
      <c r="B38" s="934">
        <v>372</v>
      </c>
      <c r="C38" s="934">
        <v>2</v>
      </c>
      <c r="D38" s="935">
        <v>1083</v>
      </c>
      <c r="E38" s="934">
        <v>1539</v>
      </c>
      <c r="F38" s="934">
        <v>47758</v>
      </c>
      <c r="G38" s="936">
        <v>67</v>
      </c>
      <c r="H38" s="938">
        <f t="shared" si="0"/>
        <v>2.911290322580645</v>
      </c>
      <c r="I38" s="938">
        <f t="shared" si="1"/>
        <v>4.137096774193548</v>
      </c>
      <c r="J38" s="938">
        <f t="shared" si="2"/>
        <v>128.38172043010752</v>
      </c>
    </row>
    <row r="39" spans="1:10" ht="11.25" customHeight="1">
      <c r="A39" s="933" t="s">
        <v>1135</v>
      </c>
      <c r="B39" s="934">
        <v>373</v>
      </c>
      <c r="C39" s="934">
        <v>4</v>
      </c>
      <c r="D39" s="934">
        <v>1105</v>
      </c>
      <c r="E39" s="934">
        <v>1753</v>
      </c>
      <c r="F39" s="934">
        <v>49442</v>
      </c>
      <c r="G39" s="936">
        <v>93</v>
      </c>
      <c r="H39" s="938">
        <f t="shared" si="0"/>
        <v>2.9624664879356568</v>
      </c>
      <c r="I39" s="938">
        <f t="shared" si="1"/>
        <v>4.6997319034852545</v>
      </c>
      <c r="J39" s="938">
        <f t="shared" si="2"/>
        <v>132.55227882037534</v>
      </c>
    </row>
    <row r="40" spans="1:10" ht="11.25" customHeight="1">
      <c r="A40" s="933" t="s">
        <v>1136</v>
      </c>
      <c r="B40" s="934">
        <v>379</v>
      </c>
      <c r="C40" s="935">
        <v>9</v>
      </c>
      <c r="D40" s="934">
        <v>1187</v>
      </c>
      <c r="E40" s="934">
        <v>3849</v>
      </c>
      <c r="F40" s="934">
        <v>67000</v>
      </c>
      <c r="G40" s="936">
        <v>190</v>
      </c>
      <c r="H40" s="938">
        <f t="shared" si="0"/>
        <v>3.1319261213720315</v>
      </c>
      <c r="I40" s="938">
        <f t="shared" si="1"/>
        <v>10.155672823218998</v>
      </c>
      <c r="J40" s="938">
        <f t="shared" si="2"/>
        <v>176.78100263852244</v>
      </c>
    </row>
    <row r="41" spans="1:10" ht="11.25" customHeight="1">
      <c r="A41" s="942" t="s">
        <v>1137</v>
      </c>
      <c r="B41" s="943">
        <v>382</v>
      </c>
      <c r="C41" s="943">
        <v>4</v>
      </c>
      <c r="D41" s="943">
        <v>1111</v>
      </c>
      <c r="E41" s="943">
        <v>2549</v>
      </c>
      <c r="F41" s="943">
        <v>54370</v>
      </c>
      <c r="G41" s="944">
        <v>134</v>
      </c>
      <c r="H41" s="945">
        <f t="shared" si="0"/>
        <v>2.9083769633507854</v>
      </c>
      <c r="I41" s="945">
        <f t="shared" si="1"/>
        <v>6.672774869109948</v>
      </c>
      <c r="J41" s="945">
        <f t="shared" si="2"/>
        <v>142.32984293193718</v>
      </c>
    </row>
    <row r="42" spans="1:10" ht="11.25" customHeight="1">
      <c r="A42" s="933" t="s">
        <v>1138</v>
      </c>
      <c r="B42" s="934">
        <v>385</v>
      </c>
      <c r="C42" s="934">
        <v>2</v>
      </c>
      <c r="D42" s="934">
        <v>979</v>
      </c>
      <c r="E42" s="934">
        <v>1990</v>
      </c>
      <c r="F42" s="934">
        <v>40574</v>
      </c>
      <c r="G42" s="936">
        <v>91</v>
      </c>
      <c r="H42" s="938">
        <f t="shared" si="0"/>
        <v>2.5428571428571427</v>
      </c>
      <c r="I42" s="938">
        <f t="shared" si="1"/>
        <v>5.1688311688311686</v>
      </c>
      <c r="J42" s="938">
        <f t="shared" si="2"/>
        <v>105.38701298701298</v>
      </c>
    </row>
    <row r="43" spans="1:10" ht="11.25" customHeight="1">
      <c r="A43" s="942" t="s">
        <v>1139</v>
      </c>
      <c r="B43" s="946">
        <v>393</v>
      </c>
      <c r="C43" s="934">
        <v>4</v>
      </c>
      <c r="D43" s="934">
        <v>786</v>
      </c>
      <c r="E43" s="934">
        <v>1318</v>
      </c>
      <c r="F43" s="934">
        <v>43252</v>
      </c>
      <c r="G43" s="936">
        <v>66</v>
      </c>
      <c r="H43" s="938">
        <f t="shared" si="0"/>
        <v>2</v>
      </c>
      <c r="I43" s="938">
        <f t="shared" si="1"/>
        <v>3.3536895674300253</v>
      </c>
      <c r="J43" s="938">
        <f t="shared" si="2"/>
        <v>110.05597964376591</v>
      </c>
    </row>
    <row r="44" spans="1:10" ht="11.25" customHeight="1">
      <c r="A44" s="933" t="s">
        <v>1140</v>
      </c>
      <c r="B44" s="934">
        <v>398</v>
      </c>
      <c r="C44" s="935">
        <v>8</v>
      </c>
      <c r="D44" s="934">
        <v>1219</v>
      </c>
      <c r="E44" s="934">
        <v>3816</v>
      </c>
      <c r="F44" s="934">
        <v>74500</v>
      </c>
      <c r="G44" s="936">
        <v>206</v>
      </c>
      <c r="H44" s="938">
        <f t="shared" si="0"/>
        <v>3.062814070351759</v>
      </c>
      <c r="I44" s="938">
        <f t="shared" si="1"/>
        <v>9.5879396984924625</v>
      </c>
      <c r="J44" s="938">
        <f t="shared" si="2"/>
        <v>187.1859296482412</v>
      </c>
    </row>
    <row r="45" spans="1:10" ht="11.25" customHeight="1">
      <c r="A45" s="933" t="s">
        <v>1141</v>
      </c>
      <c r="B45" s="934">
        <v>401</v>
      </c>
      <c r="C45" s="935">
        <v>2</v>
      </c>
      <c r="D45" s="934">
        <v>653</v>
      </c>
      <c r="E45" s="934">
        <v>852</v>
      </c>
      <c r="F45" s="934">
        <v>24990</v>
      </c>
      <c r="G45" s="936">
        <v>45</v>
      </c>
      <c r="H45" s="938">
        <f t="shared" si="0"/>
        <v>1.6284289276807979</v>
      </c>
      <c r="I45" s="938">
        <f t="shared" si="1"/>
        <v>2.1246882793017456</v>
      </c>
      <c r="J45" s="938">
        <f t="shared" si="2"/>
        <v>62.31920199501247</v>
      </c>
    </row>
    <row r="46" spans="1:10" ht="11.25" customHeight="1">
      <c r="A46" s="933" t="s">
        <v>1142</v>
      </c>
      <c r="B46" s="934">
        <v>404</v>
      </c>
      <c r="C46" s="934">
        <v>7</v>
      </c>
      <c r="D46" s="934">
        <v>856</v>
      </c>
      <c r="E46" s="934">
        <v>2384</v>
      </c>
      <c r="F46" s="934">
        <v>58960</v>
      </c>
      <c r="G46" s="936">
        <v>119</v>
      </c>
      <c r="H46" s="938">
        <f t="shared" si="0"/>
        <v>2.1188118811881189</v>
      </c>
      <c r="I46" s="938">
        <f t="shared" si="1"/>
        <v>5.9009900990099009</v>
      </c>
      <c r="J46" s="938">
        <f t="shared" si="2"/>
        <v>145.94059405940595</v>
      </c>
    </row>
    <row r="47" spans="1:10" ht="11.25" customHeight="1">
      <c r="A47" s="933" t="s">
        <v>1143</v>
      </c>
      <c r="B47" s="934">
        <v>409</v>
      </c>
      <c r="C47" s="934">
        <v>9</v>
      </c>
      <c r="D47" s="934">
        <v>927</v>
      </c>
      <c r="E47" s="934">
        <v>3456</v>
      </c>
      <c r="F47" s="934">
        <v>78061</v>
      </c>
      <c r="G47" s="936">
        <v>110</v>
      </c>
      <c r="H47" s="938">
        <f t="shared" si="0"/>
        <v>2.2665036674816625</v>
      </c>
      <c r="I47" s="938">
        <f t="shared" si="1"/>
        <v>8.4498777506112468</v>
      </c>
      <c r="J47" s="938">
        <f t="shared" si="2"/>
        <v>190.85819070904645</v>
      </c>
    </row>
    <row r="48" spans="1:10" ht="11.25" customHeight="1">
      <c r="A48" s="933" t="s">
        <v>1144</v>
      </c>
      <c r="B48" s="934">
        <v>406</v>
      </c>
      <c r="C48" s="947">
        <v>2</v>
      </c>
      <c r="D48" s="943">
        <v>1289</v>
      </c>
      <c r="E48" s="943">
        <v>1680</v>
      </c>
      <c r="F48" s="943">
        <v>36501</v>
      </c>
      <c r="G48" s="944">
        <v>63</v>
      </c>
      <c r="H48" s="938">
        <f t="shared" si="0"/>
        <v>3.1748768472906406</v>
      </c>
      <c r="I48" s="938">
        <f t="shared" si="1"/>
        <v>4.1379310344827589</v>
      </c>
      <c r="J48" s="938">
        <f t="shared" si="2"/>
        <v>89.903940886699502</v>
      </c>
    </row>
    <row r="49" spans="1:10" ht="11.25" customHeight="1">
      <c r="A49" s="1436" t="s">
        <v>1145</v>
      </c>
      <c r="B49" s="1437">
        <v>411</v>
      </c>
      <c r="C49" s="1437">
        <v>25</v>
      </c>
      <c r="D49" s="1437">
        <v>1030</v>
      </c>
      <c r="E49" s="1437">
        <v>1729</v>
      </c>
      <c r="F49" s="1437">
        <v>73000</v>
      </c>
      <c r="G49" s="1438">
        <v>157</v>
      </c>
      <c r="H49" s="1439">
        <f t="shared" si="0"/>
        <v>2.5060827250608271</v>
      </c>
      <c r="I49" s="1439">
        <f t="shared" si="1"/>
        <v>4.2068126520681268</v>
      </c>
      <c r="J49" s="1439">
        <f t="shared" si="2"/>
        <v>177.61557177615572</v>
      </c>
    </row>
    <row r="50" spans="1:10" ht="11.25" customHeight="1">
      <c r="A50" s="933" t="s">
        <v>1146</v>
      </c>
      <c r="B50" s="934">
        <v>419</v>
      </c>
      <c r="C50" s="934">
        <v>2</v>
      </c>
      <c r="D50" s="934">
        <v>1646</v>
      </c>
      <c r="E50" s="934">
        <v>2754</v>
      </c>
      <c r="F50" s="934">
        <v>38101</v>
      </c>
      <c r="G50" s="936">
        <v>94</v>
      </c>
      <c r="H50" s="938">
        <f t="shared" si="0"/>
        <v>3.928400954653938</v>
      </c>
      <c r="I50" s="938">
        <f t="shared" si="1"/>
        <v>6.5727923627684968</v>
      </c>
      <c r="J50" s="938">
        <f t="shared" si="2"/>
        <v>90.933174224343674</v>
      </c>
    </row>
    <row r="51" spans="1:10" ht="11.25" customHeight="1">
      <c r="A51" s="933" t="s">
        <v>1147</v>
      </c>
      <c r="B51" s="934">
        <v>424</v>
      </c>
      <c r="C51" s="934">
        <v>5</v>
      </c>
      <c r="D51" s="934">
        <v>1191</v>
      </c>
      <c r="E51" s="934">
        <v>2406</v>
      </c>
      <c r="F51" s="934">
        <v>42072</v>
      </c>
      <c r="G51" s="936">
        <v>95</v>
      </c>
      <c r="H51" s="938">
        <f t="shared" si="0"/>
        <v>2.8089622641509435</v>
      </c>
      <c r="I51" s="938">
        <f t="shared" si="1"/>
        <v>5.6745283018867925</v>
      </c>
      <c r="J51" s="938">
        <f t="shared" si="2"/>
        <v>99.226415094339629</v>
      </c>
    </row>
    <row r="52" spans="1:10" ht="11.25" customHeight="1">
      <c r="A52" s="933" t="s">
        <v>1148</v>
      </c>
      <c r="B52" s="934">
        <v>431</v>
      </c>
      <c r="C52" s="934">
        <v>18</v>
      </c>
      <c r="D52" s="934">
        <v>840</v>
      </c>
      <c r="E52" s="934">
        <v>1755</v>
      </c>
      <c r="F52" s="934">
        <v>49498</v>
      </c>
      <c r="G52" s="936">
        <v>165</v>
      </c>
      <c r="H52" s="938">
        <f t="shared" si="0"/>
        <v>1.9489559164733179</v>
      </c>
      <c r="I52" s="938">
        <f t="shared" si="1"/>
        <v>4.0719257540603246</v>
      </c>
      <c r="J52" s="938">
        <f t="shared" si="2"/>
        <v>114.84454756380511</v>
      </c>
    </row>
    <row r="53" spans="1:10" ht="11.25" customHeight="1">
      <c r="A53" s="933" t="s">
        <v>1149</v>
      </c>
      <c r="B53" s="934">
        <v>449</v>
      </c>
      <c r="C53" s="934">
        <v>5</v>
      </c>
      <c r="D53" s="934">
        <v>1688</v>
      </c>
      <c r="E53" s="934">
        <v>2007</v>
      </c>
      <c r="F53" s="934">
        <v>97903</v>
      </c>
      <c r="G53" s="936">
        <v>151</v>
      </c>
      <c r="H53" s="938">
        <f t="shared" si="0"/>
        <v>3.7594654788418707</v>
      </c>
      <c r="I53" s="938">
        <f t="shared" si="1"/>
        <v>4.4699331848552335</v>
      </c>
      <c r="J53" s="938">
        <f t="shared" si="2"/>
        <v>218.04677060133631</v>
      </c>
    </row>
    <row r="54" spans="1:10" ht="11.25" customHeight="1">
      <c r="A54" s="933" t="s">
        <v>1150</v>
      </c>
      <c r="B54" s="934">
        <v>460</v>
      </c>
      <c r="C54" s="934">
        <v>2</v>
      </c>
      <c r="D54" s="934">
        <v>732</v>
      </c>
      <c r="E54" s="934">
        <v>1369</v>
      </c>
      <c r="F54" s="934">
        <v>23738</v>
      </c>
      <c r="G54" s="936">
        <v>57</v>
      </c>
      <c r="H54" s="938">
        <f t="shared" si="0"/>
        <v>1.5913043478260869</v>
      </c>
      <c r="I54" s="938">
        <f t="shared" si="1"/>
        <v>2.9760869565217392</v>
      </c>
      <c r="J54" s="938">
        <f t="shared" si="2"/>
        <v>51.604347826086958</v>
      </c>
    </row>
    <row r="55" spans="1:10" ht="11.25" customHeight="1">
      <c r="A55" s="933" t="s">
        <v>1151</v>
      </c>
      <c r="B55" s="934">
        <v>463</v>
      </c>
      <c r="C55" s="934">
        <v>7</v>
      </c>
      <c r="D55" s="934">
        <v>1139</v>
      </c>
      <c r="E55" s="934">
        <v>2345</v>
      </c>
      <c r="F55" s="934">
        <v>56200</v>
      </c>
      <c r="G55" s="936">
        <v>99</v>
      </c>
      <c r="H55" s="938">
        <f t="shared" si="0"/>
        <v>2.4600431965442766</v>
      </c>
      <c r="I55" s="938">
        <f t="shared" si="1"/>
        <v>5.064794816414687</v>
      </c>
      <c r="J55" s="938">
        <f t="shared" si="2"/>
        <v>121.38228941684665</v>
      </c>
    </row>
    <row r="56" spans="1:10" ht="11.25" customHeight="1">
      <c r="A56" s="933" t="s">
        <v>1152</v>
      </c>
      <c r="B56" s="934">
        <v>478</v>
      </c>
      <c r="C56" s="934">
        <v>2</v>
      </c>
      <c r="D56" s="934">
        <v>820</v>
      </c>
      <c r="E56" s="934">
        <v>1402</v>
      </c>
      <c r="F56" s="934">
        <v>49000</v>
      </c>
      <c r="G56" s="936">
        <v>56</v>
      </c>
      <c r="H56" s="938">
        <f t="shared" si="0"/>
        <v>1.7154811715481171</v>
      </c>
      <c r="I56" s="938">
        <f t="shared" si="1"/>
        <v>2.9330543933054392</v>
      </c>
      <c r="J56" s="938">
        <f t="shared" si="2"/>
        <v>102.51046025104603</v>
      </c>
    </row>
    <row r="57" spans="1:10" ht="11.25" customHeight="1">
      <c r="A57" s="933" t="s">
        <v>1153</v>
      </c>
      <c r="B57" s="934">
        <v>480</v>
      </c>
      <c r="C57" s="934">
        <v>6</v>
      </c>
      <c r="D57" s="934">
        <v>1342</v>
      </c>
      <c r="E57" s="934">
        <v>2381</v>
      </c>
      <c r="F57" s="934">
        <v>71071</v>
      </c>
      <c r="G57" s="936">
        <v>102</v>
      </c>
      <c r="H57" s="938">
        <f t="shared" si="0"/>
        <v>2.7958333333333334</v>
      </c>
      <c r="I57" s="938">
        <f t="shared" si="1"/>
        <v>4.9604166666666663</v>
      </c>
      <c r="J57" s="938">
        <f t="shared" si="2"/>
        <v>148.06458333333333</v>
      </c>
    </row>
    <row r="58" spans="1:10" ht="11.25" customHeight="1">
      <c r="A58" s="933" t="s">
        <v>1154</v>
      </c>
      <c r="B58" s="934">
        <v>483</v>
      </c>
      <c r="C58" s="934">
        <v>4</v>
      </c>
      <c r="D58" s="934">
        <v>1009</v>
      </c>
      <c r="E58" s="934">
        <v>3209</v>
      </c>
      <c r="F58" s="934">
        <v>62000</v>
      </c>
      <c r="G58" s="936">
        <v>134</v>
      </c>
      <c r="H58" s="938">
        <f t="shared" si="0"/>
        <v>2.0890269151138718</v>
      </c>
      <c r="I58" s="938">
        <f t="shared" si="1"/>
        <v>6.6438923395445135</v>
      </c>
      <c r="J58" s="938">
        <f t="shared" si="2"/>
        <v>128.36438923395445</v>
      </c>
    </row>
    <row r="59" spans="1:10" ht="11.25" customHeight="1">
      <c r="A59" s="933" t="s">
        <v>1155</v>
      </c>
      <c r="B59" s="934">
        <v>482</v>
      </c>
      <c r="C59" s="934">
        <v>3</v>
      </c>
      <c r="D59" s="934">
        <v>864</v>
      </c>
      <c r="E59" s="934">
        <v>1760</v>
      </c>
      <c r="F59" s="934">
        <v>41426</v>
      </c>
      <c r="G59" s="936">
        <v>87</v>
      </c>
      <c r="H59" s="938">
        <f t="shared" si="0"/>
        <v>1.7925311203319503</v>
      </c>
      <c r="I59" s="938">
        <f t="shared" si="1"/>
        <v>3.6514522821576763</v>
      </c>
      <c r="J59" s="938">
        <f t="shared" si="2"/>
        <v>85.946058091286304</v>
      </c>
    </row>
    <row r="60" spans="1:10" ht="11.25" customHeight="1">
      <c r="A60" s="933" t="s">
        <v>1156</v>
      </c>
      <c r="B60" s="934">
        <v>507</v>
      </c>
      <c r="C60" s="934">
        <v>4</v>
      </c>
      <c r="D60" s="934">
        <v>753</v>
      </c>
      <c r="E60" s="934">
        <v>1749</v>
      </c>
      <c r="F60" s="934">
        <v>24322</v>
      </c>
      <c r="G60" s="936">
        <v>87</v>
      </c>
      <c r="H60" s="938">
        <f t="shared" si="0"/>
        <v>1.485207100591716</v>
      </c>
      <c r="I60" s="938">
        <f t="shared" si="1"/>
        <v>3.4497041420118344</v>
      </c>
      <c r="J60" s="938">
        <f t="shared" si="2"/>
        <v>47.972386587771204</v>
      </c>
    </row>
    <row r="61" spans="1:10" ht="11.25" customHeight="1">
      <c r="A61" s="933" t="s">
        <v>1157</v>
      </c>
      <c r="B61" s="934">
        <v>519</v>
      </c>
      <c r="C61" s="935">
        <v>5</v>
      </c>
      <c r="D61" s="934">
        <v>1617</v>
      </c>
      <c r="E61" s="934">
        <v>3365</v>
      </c>
      <c r="F61" s="934">
        <v>79177</v>
      </c>
      <c r="G61" s="936">
        <v>139</v>
      </c>
      <c r="H61" s="938">
        <f t="shared" si="0"/>
        <v>3.1156069364161851</v>
      </c>
      <c r="I61" s="938">
        <f t="shared" si="1"/>
        <v>6.4836223506743735</v>
      </c>
      <c r="J61" s="938">
        <f t="shared" si="2"/>
        <v>152.55684007707129</v>
      </c>
    </row>
    <row r="62" spans="1:10" s="948" customFormat="1" ht="11.25" customHeight="1">
      <c r="A62" s="933" t="s">
        <v>1158</v>
      </c>
      <c r="B62" s="934">
        <v>531</v>
      </c>
      <c r="C62" s="935">
        <v>15</v>
      </c>
      <c r="D62" s="934">
        <v>1396</v>
      </c>
      <c r="E62" s="934">
        <v>2010</v>
      </c>
      <c r="F62" s="934">
        <v>64017</v>
      </c>
      <c r="G62" s="936">
        <v>96</v>
      </c>
      <c r="H62" s="938">
        <f t="shared" si="0"/>
        <v>2.6290018832391713</v>
      </c>
      <c r="I62" s="938">
        <f t="shared" si="1"/>
        <v>3.7853107344632768</v>
      </c>
      <c r="J62" s="938">
        <f t="shared" si="2"/>
        <v>120.55932203389831</v>
      </c>
    </row>
    <row r="63" spans="1:10" s="948" customFormat="1" ht="11.25" customHeight="1">
      <c r="A63" s="933" t="s">
        <v>1159</v>
      </c>
      <c r="B63" s="934">
        <v>562</v>
      </c>
      <c r="C63" s="935">
        <v>4</v>
      </c>
      <c r="D63" s="934">
        <v>1670</v>
      </c>
      <c r="E63" s="934">
        <v>2284</v>
      </c>
      <c r="F63" s="934">
        <v>56345</v>
      </c>
      <c r="G63" s="936">
        <v>196</v>
      </c>
      <c r="H63" s="938">
        <f t="shared" si="0"/>
        <v>2.9715302491103204</v>
      </c>
      <c r="I63" s="938">
        <f t="shared" si="1"/>
        <v>4.0640569395017794</v>
      </c>
      <c r="J63" s="938">
        <f t="shared" si="2"/>
        <v>100.25800711743773</v>
      </c>
    </row>
    <row r="64" spans="1:10" ht="11.25" customHeight="1">
      <c r="A64" s="933" t="s">
        <v>1160</v>
      </c>
      <c r="B64" s="934">
        <v>600</v>
      </c>
      <c r="C64" s="935">
        <v>2</v>
      </c>
      <c r="D64" s="934">
        <v>1016</v>
      </c>
      <c r="E64" s="934">
        <v>2063</v>
      </c>
      <c r="F64" s="934">
        <v>54860</v>
      </c>
      <c r="G64" s="936">
        <v>32</v>
      </c>
      <c r="H64" s="938">
        <f t="shared" si="0"/>
        <v>1.6933333333333334</v>
      </c>
      <c r="I64" s="938">
        <f t="shared" si="1"/>
        <v>3.4383333333333335</v>
      </c>
      <c r="J64" s="938">
        <f t="shared" si="2"/>
        <v>91.433333333333337</v>
      </c>
    </row>
    <row r="65" spans="1:10" ht="11.25" customHeight="1">
      <c r="A65" s="933" t="s">
        <v>1161</v>
      </c>
      <c r="B65" s="934">
        <v>606</v>
      </c>
      <c r="C65" s="934">
        <v>6</v>
      </c>
      <c r="D65" s="934">
        <v>1347</v>
      </c>
      <c r="E65" s="934">
        <v>2788</v>
      </c>
      <c r="F65" s="934">
        <v>86076</v>
      </c>
      <c r="G65" s="936">
        <v>172</v>
      </c>
      <c r="H65" s="938">
        <f t="shared" si="0"/>
        <v>2.222772277227723</v>
      </c>
      <c r="I65" s="938">
        <f t="shared" si="1"/>
        <v>4.6006600660066006</v>
      </c>
      <c r="J65" s="938">
        <f t="shared" si="2"/>
        <v>142.03960396039605</v>
      </c>
    </row>
    <row r="66" spans="1:10" ht="11.25" customHeight="1">
      <c r="A66" s="933" t="s">
        <v>1162</v>
      </c>
      <c r="B66" s="934">
        <v>646</v>
      </c>
      <c r="C66" s="934">
        <v>4</v>
      </c>
      <c r="D66" s="934">
        <v>1613</v>
      </c>
      <c r="E66" s="934">
        <v>2714</v>
      </c>
      <c r="F66" s="934">
        <v>71783</v>
      </c>
      <c r="G66" s="936">
        <v>165</v>
      </c>
      <c r="H66" s="938">
        <f t="shared" si="0"/>
        <v>2.4969040247678018</v>
      </c>
      <c r="I66" s="938">
        <f t="shared" si="1"/>
        <v>4.2012383900928789</v>
      </c>
      <c r="J66" s="938">
        <f t="shared" si="2"/>
        <v>111.11919504643963</v>
      </c>
    </row>
    <row r="67" spans="1:10" ht="11.25" customHeight="1">
      <c r="A67" s="949" t="s">
        <v>73</v>
      </c>
      <c r="B67" s="950">
        <f t="shared" ref="B67:G67" si="3">AVERAGE(B5:B66)</f>
        <v>365.59677419354841</v>
      </c>
      <c r="C67" s="950">
        <f t="shared" si="3"/>
        <v>5.370967741935484</v>
      </c>
      <c r="D67" s="950">
        <f t="shared" si="3"/>
        <v>959.19354838709683</v>
      </c>
      <c r="E67" s="950">
        <f t="shared" si="3"/>
        <v>1693.1935483870968</v>
      </c>
      <c r="F67" s="950">
        <f t="shared" si="3"/>
        <v>44174.177419354841</v>
      </c>
      <c r="G67" s="950">
        <f t="shared" si="3"/>
        <v>91.725806451612897</v>
      </c>
      <c r="H67" s="951">
        <f t="shared" si="0"/>
        <v>2.6236378876781221</v>
      </c>
      <c r="I67" s="951">
        <f t="shared" si="1"/>
        <v>4.6313142453787446</v>
      </c>
      <c r="J67" s="951">
        <f t="shared" si="2"/>
        <v>120.82759077072396</v>
      </c>
    </row>
    <row r="68" spans="1:10" ht="11.25" customHeight="1">
      <c r="A68" s="1632" t="s">
        <v>1384</v>
      </c>
      <c r="B68" s="1632"/>
      <c r="C68" s="1632"/>
      <c r="D68" s="1632"/>
      <c r="E68" s="1632"/>
      <c r="F68" s="1632"/>
      <c r="G68" s="1632"/>
      <c r="H68" s="1633"/>
      <c r="I68" s="1633"/>
      <c r="J68" s="1633"/>
    </row>
    <row r="69" spans="1:10" ht="11.25" customHeight="1">
      <c r="A69" s="1633" t="s">
        <v>796</v>
      </c>
      <c r="B69" s="1633"/>
      <c r="C69" s="1633"/>
      <c r="D69" s="1633"/>
      <c r="E69" s="1633"/>
      <c r="F69" s="1633"/>
      <c r="G69" s="1633"/>
      <c r="H69" s="1633"/>
      <c r="I69" s="1633"/>
      <c r="J69" s="1633"/>
    </row>
    <row r="70" spans="1:10">
      <c r="C70" s="507"/>
      <c r="D70" s="507"/>
      <c r="E70" s="507"/>
      <c r="F70" s="507"/>
      <c r="G70" s="507"/>
      <c r="H70" s="507"/>
      <c r="I70" s="507"/>
      <c r="J70" s="507"/>
    </row>
    <row r="71" spans="1:10">
      <c r="C71" s="952"/>
      <c r="D71" s="267"/>
      <c r="E71" s="267"/>
      <c r="F71" s="267"/>
      <c r="G71" s="267"/>
      <c r="H71" s="267"/>
      <c r="I71" s="267"/>
      <c r="J71" s="267"/>
    </row>
  </sheetData>
  <mergeCells count="3">
    <mergeCell ref="H3:J3"/>
    <mergeCell ref="A68:J68"/>
    <mergeCell ref="A69:J69"/>
  </mergeCells>
  <phoneticPr fontId="25"/>
  <printOptions horizontalCentered="1"/>
  <pageMargins left="0.78740157480314965" right="0.78740157480314965" top="0.78740157480314965" bottom="0.78740157480314965" header="0.39370078740157483" footer="0.39370078740157483"/>
  <pageSetup paperSize="9" scale="97" fitToWidth="0" fitToHeight="0" orientation="portrait" r:id="rId1"/>
  <headerFooter alignWithMargins="0">
    <oddFooter>&amp;C&amp;12-13-</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CCFFFF"/>
  </sheetPr>
  <dimension ref="A1:R55"/>
  <sheetViews>
    <sheetView showGridLines="0" view="pageLayout" zoomScaleNormal="82" workbookViewId="0">
      <selection activeCell="A2" sqref="A2"/>
    </sheetView>
  </sheetViews>
  <sheetFormatPr defaultColWidth="9" defaultRowHeight="13.5"/>
  <cols>
    <col min="1" max="10" width="8.625" style="927" customWidth="1"/>
    <col min="11" max="33" width="9" style="927" customWidth="1"/>
    <col min="34" max="16384" width="9" style="927"/>
  </cols>
  <sheetData>
    <row r="1" spans="1:18" s="66" customFormat="1" ht="13.5" customHeight="1">
      <c r="A1" s="58"/>
      <c r="B1" s="58"/>
      <c r="C1" s="58"/>
      <c r="D1" s="58"/>
      <c r="E1" s="58"/>
      <c r="F1" s="58"/>
      <c r="G1" s="58"/>
      <c r="H1" s="58"/>
      <c r="I1" s="58"/>
      <c r="J1" s="58"/>
      <c r="M1" s="60"/>
      <c r="N1" s="61"/>
      <c r="O1" s="61"/>
      <c r="P1" s="61"/>
      <c r="Q1" s="62"/>
      <c r="R1" s="109"/>
    </row>
    <row r="2" spans="1:18" ht="13.5" customHeight="1">
      <c r="A2" s="64"/>
      <c r="B2" s="64"/>
      <c r="C2" s="64"/>
      <c r="D2" s="64"/>
      <c r="E2" s="65"/>
      <c r="F2" s="65"/>
      <c r="G2" s="66"/>
      <c r="H2" s="66"/>
      <c r="I2" s="66"/>
      <c r="J2" s="272"/>
      <c r="M2" s="172"/>
      <c r="N2" s="172"/>
      <c r="O2" s="172"/>
      <c r="P2" s="172"/>
    </row>
    <row r="3" spans="1:18" ht="13.5" customHeight="1">
      <c r="A3" s="64"/>
      <c r="B3" s="64"/>
      <c r="C3" s="64"/>
      <c r="D3" s="64"/>
      <c r="E3" s="65"/>
      <c r="F3" s="65"/>
      <c r="G3" s="70"/>
      <c r="H3" s="70"/>
      <c r="I3" s="70"/>
      <c r="J3" s="70"/>
    </row>
    <row r="4" spans="1:18" ht="13.5" customHeight="1">
      <c r="A4" s="71"/>
      <c r="B4" s="71"/>
      <c r="C4" s="72"/>
      <c r="D4" s="70"/>
      <c r="E4" s="73"/>
      <c r="F4" s="73"/>
      <c r="G4" s="73"/>
      <c r="H4" s="62"/>
      <c r="I4" s="62"/>
      <c r="J4" s="73"/>
      <c r="K4" s="928"/>
    </row>
    <row r="5" spans="1:18" ht="13.5" customHeight="1">
      <c r="A5" s="71"/>
      <c r="B5" s="71"/>
      <c r="C5" s="75"/>
      <c r="D5" s="70"/>
      <c r="E5" s="73"/>
      <c r="F5" s="73"/>
      <c r="G5" s="73"/>
      <c r="H5" s="62"/>
      <c r="I5" s="62"/>
      <c r="J5" s="73"/>
      <c r="K5" s="928"/>
    </row>
    <row r="6" spans="1:18" ht="13.5" customHeight="1">
      <c r="A6" s="71"/>
      <c r="B6" s="71"/>
      <c r="C6" s="76"/>
      <c r="D6" s="70"/>
      <c r="E6" s="73"/>
      <c r="F6" s="73"/>
      <c r="G6" s="73"/>
      <c r="H6" s="62"/>
      <c r="I6" s="62"/>
      <c r="J6" s="73"/>
      <c r="K6" s="928"/>
    </row>
    <row r="7" spans="1:18" ht="13.5" customHeight="1">
      <c r="A7" s="71"/>
      <c r="B7" s="71"/>
      <c r="C7" s="76"/>
      <c r="D7" s="70"/>
      <c r="E7" s="73"/>
      <c r="F7" s="73"/>
      <c r="G7" s="73"/>
      <c r="H7" s="62"/>
      <c r="I7" s="62"/>
      <c r="J7" s="73"/>
      <c r="K7" s="928"/>
    </row>
    <row r="8" spans="1:18" ht="13.5" customHeight="1">
      <c r="A8" s="77"/>
      <c r="B8" s="185"/>
      <c r="C8" s="185"/>
      <c r="D8" s="185"/>
      <c r="E8" s="185"/>
      <c r="F8" s="185"/>
      <c r="G8" s="185"/>
      <c r="H8" s="185"/>
      <c r="I8" s="185"/>
      <c r="J8" s="73"/>
      <c r="K8" s="928"/>
    </row>
    <row r="9" spans="1:18" ht="13.5" customHeight="1">
      <c r="A9" s="185"/>
      <c r="B9" s="185"/>
      <c r="C9" s="185"/>
      <c r="D9" s="185"/>
      <c r="E9" s="185"/>
      <c r="F9" s="185"/>
      <c r="G9" s="185"/>
      <c r="H9" s="185"/>
      <c r="I9" s="185"/>
      <c r="J9" s="73"/>
      <c r="K9" s="928"/>
    </row>
    <row r="10" spans="1:18" ht="13.5" customHeight="1">
      <c r="A10" s="185"/>
      <c r="B10" s="185"/>
      <c r="J10" s="73"/>
      <c r="K10" s="928"/>
    </row>
    <row r="11" spans="1:18" ht="13.5" customHeight="1">
      <c r="A11" s="71"/>
      <c r="B11" s="71"/>
      <c r="J11" s="73"/>
      <c r="K11" s="928"/>
    </row>
    <row r="12" spans="1:18" ht="13.5" customHeight="1">
      <c r="A12" s="71"/>
      <c r="B12" s="71"/>
      <c r="J12" s="73"/>
      <c r="K12" s="928"/>
    </row>
    <row r="13" spans="1:18" ht="13.5" customHeight="1">
      <c r="A13" s="71"/>
      <c r="B13" s="71"/>
      <c r="C13" s="76"/>
      <c r="D13" s="70"/>
      <c r="E13" s="73"/>
      <c r="F13" s="73"/>
      <c r="G13" s="73"/>
      <c r="H13" s="62"/>
      <c r="I13" s="62"/>
      <c r="J13" s="73"/>
      <c r="K13" s="928"/>
    </row>
    <row r="14" spans="1:18" ht="13.5" customHeight="1">
      <c r="A14" s="71"/>
      <c r="B14" s="71"/>
      <c r="C14" s="79"/>
      <c r="D14" s="70"/>
      <c r="E14" s="73"/>
      <c r="F14" s="73"/>
      <c r="G14" s="73"/>
      <c r="H14" s="62"/>
      <c r="I14" s="62"/>
      <c r="J14" s="73"/>
      <c r="K14" s="928"/>
    </row>
    <row r="15" spans="1:18" ht="13.5" customHeight="1">
      <c r="A15" s="71"/>
      <c r="B15" s="71"/>
      <c r="C15" s="76"/>
      <c r="D15" s="70"/>
      <c r="E15" s="73"/>
      <c r="F15" s="73"/>
      <c r="G15" s="73"/>
      <c r="H15" s="73"/>
      <c r="I15" s="73"/>
      <c r="J15" s="73"/>
      <c r="K15" s="928"/>
    </row>
    <row r="16" spans="1:18" ht="13.5" customHeight="1">
      <c r="A16" s="71"/>
      <c r="B16" s="71"/>
      <c r="C16" s="79"/>
      <c r="D16" s="70"/>
      <c r="E16" s="73"/>
      <c r="F16" s="73"/>
      <c r="G16" s="73"/>
      <c r="H16" s="62"/>
      <c r="I16" s="62"/>
      <c r="J16" s="73"/>
      <c r="K16" s="928"/>
    </row>
    <row r="17" spans="1:11" ht="13.5" customHeight="1">
      <c r="A17" s="1445" t="s">
        <v>1383</v>
      </c>
      <c r="B17" s="1445"/>
      <c r="C17" s="1445"/>
      <c r="D17" s="1445"/>
      <c r="E17" s="1445"/>
      <c r="F17" s="1445"/>
      <c r="G17" s="1445"/>
      <c r="H17" s="1445"/>
      <c r="I17" s="1445"/>
      <c r="J17" s="1445"/>
      <c r="K17" s="928"/>
    </row>
    <row r="18" spans="1:11" ht="13.5" customHeight="1">
      <c r="A18" s="1445"/>
      <c r="B18" s="1445"/>
      <c r="C18" s="1445"/>
      <c r="D18" s="1445"/>
      <c r="E18" s="1445"/>
      <c r="F18" s="1445"/>
      <c r="G18" s="1445"/>
      <c r="H18" s="1445"/>
      <c r="I18" s="1445"/>
      <c r="J18" s="1445"/>
      <c r="K18" s="928"/>
    </row>
    <row r="19" spans="1:11" ht="13.5" customHeight="1">
      <c r="A19" s="1445"/>
      <c r="B19" s="1445"/>
      <c r="C19" s="1445"/>
      <c r="D19" s="1445"/>
      <c r="E19" s="1445"/>
      <c r="F19" s="1445"/>
      <c r="G19" s="1445"/>
      <c r="H19" s="1445"/>
      <c r="I19" s="1445"/>
      <c r="J19" s="1445"/>
      <c r="K19" s="929"/>
    </row>
    <row r="20" spans="1:11" ht="13.5" customHeight="1">
      <c r="A20" s="71"/>
      <c r="B20" s="71"/>
      <c r="C20" s="75"/>
      <c r="D20" s="70"/>
      <c r="E20" s="73"/>
      <c r="F20" s="73"/>
      <c r="G20" s="73"/>
      <c r="H20" s="73"/>
      <c r="I20" s="73"/>
      <c r="J20" s="73"/>
      <c r="K20" s="929"/>
    </row>
    <row r="21" spans="1:11" ht="13.5" customHeight="1">
      <c r="A21" s="71"/>
      <c r="B21" s="71"/>
      <c r="C21" s="76"/>
      <c r="D21" s="70"/>
      <c r="E21" s="73"/>
      <c r="F21" s="73"/>
      <c r="G21" s="73"/>
      <c r="H21" s="73"/>
      <c r="I21" s="73"/>
      <c r="J21" s="73"/>
      <c r="K21" s="929"/>
    </row>
    <row r="22" spans="1:11" ht="13.5" customHeight="1">
      <c r="A22" s="71"/>
      <c r="B22" s="71"/>
      <c r="C22" s="76"/>
      <c r="D22" s="70"/>
      <c r="E22" s="73"/>
      <c r="F22" s="73"/>
      <c r="G22" s="73"/>
      <c r="H22" s="73"/>
      <c r="I22" s="73"/>
      <c r="J22" s="73"/>
      <c r="K22" s="929"/>
    </row>
    <row r="23" spans="1:11" ht="13.5" customHeight="1">
      <c r="A23" s="71"/>
      <c r="B23" s="71"/>
      <c r="C23" s="76"/>
      <c r="D23" s="70"/>
      <c r="E23" s="73"/>
      <c r="F23" s="73"/>
      <c r="G23" s="73"/>
      <c r="H23" s="73"/>
      <c r="I23" s="73"/>
      <c r="J23" s="73"/>
      <c r="K23" s="929"/>
    </row>
    <row r="24" spans="1:11" ht="13.5" customHeight="1">
      <c r="A24" s="71"/>
      <c r="B24" s="71"/>
      <c r="C24" s="76"/>
      <c r="D24" s="70"/>
      <c r="E24" s="73"/>
      <c r="F24" s="73"/>
      <c r="G24" s="73"/>
      <c r="H24" s="73"/>
      <c r="I24" s="73"/>
      <c r="J24" s="73"/>
      <c r="K24" s="929"/>
    </row>
    <row r="25" spans="1:11" ht="13.5" customHeight="1">
      <c r="A25" s="71"/>
      <c r="B25" s="71"/>
      <c r="C25" s="76"/>
      <c r="D25" s="70"/>
      <c r="E25" s="73"/>
      <c r="F25" s="73"/>
      <c r="G25" s="73"/>
      <c r="H25" s="73"/>
      <c r="I25" s="73"/>
      <c r="J25" s="73"/>
      <c r="K25" s="929"/>
    </row>
    <row r="26" spans="1:11" ht="13.5" customHeight="1">
      <c r="A26" s="71"/>
      <c r="B26" s="71"/>
      <c r="C26" s="76"/>
      <c r="D26" s="70"/>
      <c r="E26" s="73"/>
      <c r="F26" s="73"/>
      <c r="G26" s="73"/>
      <c r="H26" s="73"/>
      <c r="I26" s="73"/>
      <c r="J26" s="73"/>
      <c r="K26" s="929"/>
    </row>
    <row r="27" spans="1:11" ht="13.5" customHeight="1">
      <c r="A27" s="71"/>
      <c r="B27" s="71"/>
      <c r="C27" s="76"/>
      <c r="D27" s="70"/>
      <c r="E27" s="73"/>
      <c r="F27" s="73"/>
      <c r="G27" s="73"/>
      <c r="H27" s="73"/>
      <c r="I27" s="73"/>
      <c r="J27" s="73"/>
      <c r="K27" s="929"/>
    </row>
    <row r="28" spans="1:11" ht="13.5" customHeight="1">
      <c r="A28" s="71"/>
      <c r="B28" s="71"/>
      <c r="C28" s="76"/>
      <c r="D28" s="70"/>
      <c r="E28" s="73"/>
      <c r="F28" s="73"/>
      <c r="G28" s="73"/>
      <c r="H28" s="73"/>
      <c r="I28" s="73"/>
      <c r="J28" s="73"/>
      <c r="K28" s="929"/>
    </row>
    <row r="29" spans="1:11" ht="13.5" customHeight="1">
      <c r="A29" s="71"/>
      <c r="B29" s="71"/>
      <c r="C29" s="79"/>
      <c r="D29" s="70"/>
      <c r="E29" s="73"/>
      <c r="F29" s="73"/>
      <c r="G29" s="73"/>
      <c r="H29" s="73"/>
      <c r="I29" s="73"/>
      <c r="J29" s="73"/>
      <c r="K29" s="929"/>
    </row>
    <row r="30" spans="1:11" ht="13.5" customHeight="1">
      <c r="A30" s="71"/>
      <c r="B30" s="71"/>
      <c r="C30" s="79"/>
      <c r="D30" s="70"/>
      <c r="E30" s="73"/>
      <c r="F30" s="73"/>
      <c r="G30" s="73"/>
      <c r="H30" s="73"/>
      <c r="I30" s="73"/>
      <c r="J30" s="73"/>
      <c r="K30" s="929"/>
    </row>
    <row r="31" spans="1:11" ht="13.5" customHeight="1">
      <c r="A31" s="71"/>
      <c r="B31" s="71"/>
      <c r="C31" s="79"/>
      <c r="D31" s="70"/>
      <c r="E31" s="73"/>
      <c r="F31" s="73"/>
      <c r="G31" s="73"/>
      <c r="H31" s="73"/>
      <c r="I31" s="73"/>
      <c r="J31" s="73"/>
      <c r="K31" s="929"/>
    </row>
    <row r="32" spans="1:11" ht="13.5" customHeight="1">
      <c r="A32" s="71"/>
      <c r="B32" s="71"/>
      <c r="C32" s="66"/>
      <c r="D32" s="66"/>
      <c r="E32" s="73"/>
      <c r="F32" s="73"/>
      <c r="G32" s="73"/>
      <c r="H32" s="73"/>
      <c r="I32" s="73"/>
      <c r="J32" s="73"/>
      <c r="K32" s="929"/>
    </row>
    <row r="33" spans="1:11" ht="13.5" customHeight="1">
      <c r="A33" s="71"/>
      <c r="B33" s="71"/>
      <c r="C33" s="66"/>
      <c r="D33" s="66"/>
      <c r="E33" s="73"/>
      <c r="F33" s="73"/>
      <c r="G33" s="73"/>
      <c r="H33" s="73"/>
      <c r="I33" s="73"/>
      <c r="J33" s="73"/>
      <c r="K33" s="172"/>
    </row>
    <row r="34" spans="1:11" ht="13.5" customHeight="1">
      <c r="A34" s="70"/>
      <c r="B34" s="70"/>
      <c r="C34" s="70"/>
      <c r="D34" s="70"/>
      <c r="E34" s="73"/>
      <c r="F34" s="73"/>
      <c r="G34" s="73"/>
      <c r="H34" s="73"/>
      <c r="I34" s="73"/>
      <c r="J34" s="73"/>
      <c r="K34" s="929"/>
    </row>
    <row r="35" spans="1:11" ht="13.5" customHeight="1">
      <c r="A35" s="81"/>
      <c r="B35" s="66"/>
      <c r="C35" s="66"/>
      <c r="D35" s="66"/>
      <c r="E35" s="73"/>
      <c r="F35" s="73"/>
      <c r="G35" s="73"/>
      <c r="H35" s="82"/>
      <c r="I35" s="73"/>
      <c r="J35" s="73"/>
      <c r="K35" s="929"/>
    </row>
    <row r="36" spans="1:11" ht="13.5" customHeight="1">
      <c r="A36" s="81"/>
      <c r="B36" s="66"/>
      <c r="C36" s="66"/>
      <c r="D36" s="66"/>
      <c r="E36" s="73"/>
      <c r="F36" s="73"/>
      <c r="G36" s="73"/>
      <c r="H36" s="82"/>
      <c r="I36" s="73"/>
      <c r="J36" s="73"/>
      <c r="K36" s="929"/>
    </row>
    <row r="37" spans="1:11" ht="13.5" customHeight="1">
      <c r="A37" s="70"/>
      <c r="B37" s="70"/>
      <c r="C37" s="70"/>
      <c r="D37" s="70"/>
      <c r="E37" s="73"/>
      <c r="F37" s="73"/>
      <c r="G37" s="73"/>
      <c r="H37" s="73"/>
      <c r="I37" s="73"/>
      <c r="J37" s="73"/>
      <c r="K37" s="928"/>
    </row>
    <row r="38" spans="1:11" ht="13.5" customHeight="1">
      <c r="A38" s="71"/>
      <c r="B38" s="65"/>
      <c r="C38" s="65"/>
      <c r="D38" s="65"/>
      <c r="E38" s="73"/>
      <c r="F38" s="73"/>
      <c r="G38" s="73"/>
      <c r="H38" s="73"/>
      <c r="I38" s="73"/>
      <c r="J38" s="73"/>
      <c r="K38" s="928"/>
    </row>
    <row r="39" spans="1:11" ht="13.5" customHeight="1">
      <c r="A39" s="71"/>
      <c r="B39" s="66"/>
      <c r="C39" s="66"/>
      <c r="D39" s="66"/>
      <c r="E39" s="73"/>
      <c r="F39" s="73"/>
      <c r="G39" s="73"/>
      <c r="H39" s="73"/>
      <c r="I39" s="73"/>
      <c r="J39" s="73"/>
      <c r="K39" s="928"/>
    </row>
    <row r="40" spans="1:11" ht="13.5" customHeight="1">
      <c r="A40" s="71"/>
      <c r="B40" s="83"/>
      <c r="C40" s="83"/>
      <c r="D40" s="83"/>
      <c r="E40" s="73"/>
      <c r="F40" s="73"/>
      <c r="G40" s="73"/>
      <c r="H40" s="73"/>
      <c r="I40" s="73"/>
      <c r="J40" s="73"/>
      <c r="K40" s="928"/>
    </row>
    <row r="41" spans="1:11" ht="13.5" customHeight="1">
      <c r="A41" s="71"/>
      <c r="B41" s="66"/>
      <c r="C41" s="66"/>
      <c r="D41" s="66"/>
      <c r="E41" s="73"/>
      <c r="F41" s="73"/>
      <c r="G41" s="84"/>
      <c r="H41" s="73"/>
      <c r="I41" s="73"/>
      <c r="J41" s="73"/>
      <c r="K41" s="928"/>
    </row>
    <row r="42" spans="1:11" ht="13.5" customHeight="1">
      <c r="A42" s="71"/>
      <c r="B42" s="66"/>
      <c r="C42" s="66"/>
      <c r="D42" s="66"/>
      <c r="E42" s="73"/>
      <c r="F42" s="73"/>
      <c r="G42" s="73"/>
      <c r="H42" s="73"/>
      <c r="I42" s="73"/>
      <c r="J42" s="73"/>
      <c r="K42" s="928"/>
    </row>
    <row r="43" spans="1:11" ht="13.5" customHeight="1">
      <c r="A43" s="71"/>
      <c r="B43" s="65"/>
      <c r="C43" s="65"/>
      <c r="D43" s="65"/>
      <c r="E43" s="73"/>
      <c r="F43" s="73"/>
      <c r="G43" s="73"/>
      <c r="H43" s="73"/>
      <c r="I43" s="73"/>
      <c r="J43" s="73"/>
      <c r="K43" s="928"/>
    </row>
    <row r="44" spans="1:11" ht="13.5" customHeight="1">
      <c r="A44" s="71"/>
      <c r="B44" s="65"/>
      <c r="C44" s="65"/>
      <c r="D44" s="65"/>
      <c r="E44" s="73"/>
      <c r="F44" s="73"/>
      <c r="G44" s="73"/>
      <c r="H44" s="73"/>
      <c r="I44" s="73"/>
      <c r="J44" s="73"/>
      <c r="K44" s="928"/>
    </row>
    <row r="45" spans="1:11" ht="13.5" customHeight="1">
      <c r="A45" s="71"/>
      <c r="B45" s="65"/>
      <c r="C45" s="65"/>
      <c r="D45" s="65"/>
      <c r="E45" s="73"/>
      <c r="F45" s="73"/>
      <c r="G45" s="73"/>
      <c r="H45" s="73"/>
      <c r="I45" s="73"/>
      <c r="J45" s="73"/>
      <c r="K45" s="928"/>
    </row>
    <row r="46" spans="1:11" ht="13.5" customHeight="1">
      <c r="A46" s="79"/>
      <c r="B46" s="79"/>
      <c r="C46" s="79"/>
      <c r="D46" s="79"/>
      <c r="E46" s="73"/>
      <c r="F46" s="73"/>
      <c r="G46" s="73"/>
      <c r="H46" s="73"/>
      <c r="I46" s="73"/>
      <c r="J46" s="73"/>
      <c r="K46" s="928"/>
    </row>
    <row r="47" spans="1:11" ht="13.5" customHeight="1">
      <c r="A47" s="65"/>
      <c r="B47" s="65"/>
      <c r="C47" s="65"/>
      <c r="D47" s="65"/>
      <c r="E47" s="73"/>
      <c r="F47" s="73"/>
      <c r="G47" s="73"/>
      <c r="H47" s="73"/>
      <c r="I47" s="73"/>
      <c r="J47" s="73"/>
      <c r="K47" s="928"/>
    </row>
    <row r="48" spans="1:11" ht="13.5" customHeight="1">
      <c r="A48" s="85"/>
      <c r="B48" s="85"/>
      <c r="C48" s="85"/>
      <c r="D48" s="85"/>
      <c r="E48" s="85"/>
      <c r="F48" s="85"/>
      <c r="G48" s="85"/>
      <c r="H48" s="85"/>
      <c r="I48" s="85"/>
      <c r="J48" s="85"/>
      <c r="K48" s="930"/>
    </row>
    <row r="49" spans="1:12" ht="13.5" customHeight="1">
      <c r="A49" s="172"/>
      <c r="B49" s="172"/>
      <c r="C49" s="172"/>
      <c r="D49" s="172"/>
      <c r="E49" s="172"/>
      <c r="F49" s="172"/>
      <c r="G49" s="172"/>
      <c r="H49" s="172"/>
      <c r="I49" s="172"/>
      <c r="J49" s="172"/>
    </row>
    <row r="50" spans="1:12" ht="13.5" customHeight="1">
      <c r="A50" s="172"/>
      <c r="B50" s="172"/>
      <c r="C50" s="172"/>
      <c r="D50" s="172"/>
      <c r="E50" s="172"/>
    </row>
    <row r="51" spans="1:12" ht="13.5" customHeight="1"/>
    <row r="52" spans="1:12" ht="13.5" customHeight="1"/>
    <row r="53" spans="1:12" ht="13.5" customHeight="1">
      <c r="L53" s="172"/>
    </row>
    <row r="54" spans="1:12">
      <c r="L54" s="87"/>
    </row>
    <row r="55" spans="1:12">
      <c r="L55" s="172"/>
    </row>
  </sheetData>
  <mergeCells count="1">
    <mergeCell ref="A17:J19"/>
  </mergeCells>
  <phoneticPr fontId="19"/>
  <printOptions horizontalCentered="1"/>
  <pageMargins left="0.78740157480314965" right="0.78740157480314965" top="0.78740157480314965" bottom="0.78740157480314965" header="0.39370078740157483" footer="0.39370078740157483"/>
  <pageSetup paperSize="9" firstPageNumber="13" fitToWidth="0" fitToHeight="0" orientation="portrait" useFirstPageNumber="1"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CCFFFF"/>
  </sheetPr>
  <dimension ref="A1:M44"/>
  <sheetViews>
    <sheetView showGridLines="0" view="pageLayout" zoomScaleNormal="100" workbookViewId="0">
      <selection activeCell="A2" sqref="A2"/>
    </sheetView>
  </sheetViews>
  <sheetFormatPr defaultColWidth="9" defaultRowHeight="13.5"/>
  <cols>
    <col min="1" max="1" width="12.375" style="127" customWidth="1"/>
    <col min="2" max="6" width="14.875" style="127" customWidth="1"/>
    <col min="7" max="16384" width="9" style="127"/>
  </cols>
  <sheetData>
    <row r="1" spans="1:7" ht="28.15" customHeight="1">
      <c r="A1" s="1640" t="s">
        <v>1083</v>
      </c>
      <c r="B1" s="1640"/>
      <c r="C1" s="1640"/>
      <c r="D1" s="1640"/>
      <c r="E1" s="1640"/>
      <c r="F1" s="1640"/>
    </row>
    <row r="2" spans="1:7" ht="5.65" customHeight="1">
      <c r="A2" s="918"/>
      <c r="B2" s="919"/>
      <c r="C2" s="919"/>
      <c r="D2" s="919"/>
      <c r="E2" s="919"/>
      <c r="F2" s="919"/>
    </row>
    <row r="3" spans="1:7" ht="19.899999999999999" customHeight="1">
      <c r="A3" s="735" t="s">
        <v>809</v>
      </c>
      <c r="E3" s="920"/>
      <c r="F3" s="921" t="s">
        <v>1163</v>
      </c>
    </row>
    <row r="4" spans="1:7" ht="5.65" customHeight="1">
      <c r="A4" s="735"/>
    </row>
    <row r="5" spans="1:7" ht="15.75" customHeight="1">
      <c r="A5" s="890" t="s">
        <v>731</v>
      </c>
      <c r="B5" s="1638" t="s">
        <v>161</v>
      </c>
      <c r="C5" s="1638" t="s">
        <v>701</v>
      </c>
      <c r="D5" s="1638" t="s">
        <v>702</v>
      </c>
      <c r="E5" s="1641" t="s">
        <v>718</v>
      </c>
      <c r="F5" s="1638" t="s">
        <v>703</v>
      </c>
    </row>
    <row r="6" spans="1:7" ht="15.75" customHeight="1">
      <c r="A6" s="891" t="s">
        <v>727</v>
      </c>
      <c r="B6" s="1639"/>
      <c r="C6" s="1639"/>
      <c r="D6" s="1639"/>
      <c r="E6" s="1639"/>
      <c r="F6" s="1639"/>
    </row>
    <row r="7" spans="1:7" ht="18" customHeight="1">
      <c r="A7" s="892" t="s">
        <v>160</v>
      </c>
      <c r="B7" s="561">
        <v>428033</v>
      </c>
      <c r="C7" s="561">
        <v>84579</v>
      </c>
      <c r="D7" s="561">
        <v>51771</v>
      </c>
      <c r="E7" s="561">
        <v>76367</v>
      </c>
      <c r="F7" s="561">
        <v>150586</v>
      </c>
    </row>
    <row r="8" spans="1:7" ht="18" customHeight="1">
      <c r="A8" s="892" t="s">
        <v>169</v>
      </c>
      <c r="B8" s="561">
        <v>303573</v>
      </c>
      <c r="C8" s="561">
        <v>81619</v>
      </c>
      <c r="D8" s="561">
        <v>47555</v>
      </c>
      <c r="E8" s="561">
        <v>78723</v>
      </c>
      <c r="F8" s="561">
        <v>157884</v>
      </c>
    </row>
    <row r="9" spans="1:7" ht="18" customHeight="1">
      <c r="A9" s="892" t="s">
        <v>213</v>
      </c>
      <c r="B9" s="561">
        <v>432841</v>
      </c>
      <c r="C9" s="561">
        <v>75364</v>
      </c>
      <c r="D9" s="561">
        <v>44775</v>
      </c>
      <c r="E9" s="561">
        <v>72266</v>
      </c>
      <c r="F9" s="561">
        <v>158481</v>
      </c>
    </row>
    <row r="10" spans="1:7" s="737" customFormat="1" ht="18" customHeight="1">
      <c r="A10" s="892" t="s">
        <v>254</v>
      </c>
      <c r="B10" s="561">
        <v>433582</v>
      </c>
      <c r="C10" s="561">
        <v>68628</v>
      </c>
      <c r="D10" s="561">
        <v>43078</v>
      </c>
      <c r="E10" s="561">
        <v>68353</v>
      </c>
      <c r="F10" s="561">
        <v>164101</v>
      </c>
      <c r="G10" s="759"/>
    </row>
    <row r="11" spans="1:7" s="737" customFormat="1" ht="18" customHeight="1">
      <c r="A11" s="892" t="s">
        <v>256</v>
      </c>
      <c r="B11" s="561">
        <v>441634</v>
      </c>
      <c r="C11" s="561">
        <v>69451</v>
      </c>
      <c r="D11" s="561">
        <v>39411</v>
      </c>
      <c r="E11" s="561">
        <v>66273</v>
      </c>
      <c r="F11" s="561">
        <v>167028</v>
      </c>
      <c r="G11" s="759"/>
    </row>
    <row r="12" spans="1:7" s="737" customFormat="1" ht="18" customHeight="1">
      <c r="A12" s="892" t="s">
        <v>495</v>
      </c>
      <c r="B12" s="561">
        <v>444871</v>
      </c>
      <c r="C12" s="561">
        <v>72476</v>
      </c>
      <c r="D12" s="561">
        <v>36172</v>
      </c>
      <c r="E12" s="561">
        <v>68824</v>
      </c>
      <c r="F12" s="561">
        <v>149614</v>
      </c>
      <c r="G12" s="759"/>
    </row>
    <row r="13" spans="1:7" s="737" customFormat="1" ht="18" customHeight="1">
      <c r="A13" s="892" t="s">
        <v>954</v>
      </c>
      <c r="B13" s="561">
        <v>390637</v>
      </c>
      <c r="C13" s="561">
        <v>63092</v>
      </c>
      <c r="D13" s="561">
        <v>30744</v>
      </c>
      <c r="E13" s="561">
        <v>65660</v>
      </c>
      <c r="F13" s="561">
        <v>126551</v>
      </c>
      <c r="G13" s="759"/>
    </row>
    <row r="14" spans="1:7" s="737" customFormat="1" ht="18" customHeight="1">
      <c r="A14" s="892" t="s">
        <v>952</v>
      </c>
      <c r="B14" s="561">
        <v>409237</v>
      </c>
      <c r="C14" s="561">
        <v>57485</v>
      </c>
      <c r="D14" s="561">
        <v>31264</v>
      </c>
      <c r="E14" s="561">
        <v>73288</v>
      </c>
      <c r="F14" s="561">
        <v>140609</v>
      </c>
      <c r="G14" s="759"/>
    </row>
    <row r="15" spans="1:7" s="737" customFormat="1" ht="18" customHeight="1">
      <c r="A15" s="767" t="s">
        <v>1094</v>
      </c>
      <c r="B15" s="568">
        <v>407373</v>
      </c>
      <c r="C15" s="568">
        <v>50591</v>
      </c>
      <c r="D15" s="568">
        <v>28802</v>
      </c>
      <c r="E15" s="568">
        <v>76207</v>
      </c>
      <c r="F15" s="568">
        <v>155996</v>
      </c>
      <c r="G15" s="759"/>
    </row>
    <row r="16" spans="1:7" s="737" customFormat="1" ht="18" customHeight="1">
      <c r="A16" s="894" t="s">
        <v>1284</v>
      </c>
      <c r="B16" s="565">
        <v>366878</v>
      </c>
      <c r="C16" s="565">
        <v>64318</v>
      </c>
      <c r="D16" s="565">
        <v>39542</v>
      </c>
      <c r="E16" s="565">
        <v>70212</v>
      </c>
      <c r="F16" s="565">
        <v>159291</v>
      </c>
      <c r="G16" s="759"/>
    </row>
    <row r="17" spans="1:7" s="737" customFormat="1" ht="18.600000000000001" customHeight="1">
      <c r="A17" s="762"/>
      <c r="B17" s="898"/>
      <c r="C17" s="512"/>
      <c r="D17" s="512"/>
      <c r="E17" s="512"/>
      <c r="F17" s="512"/>
      <c r="G17" s="759"/>
    </row>
    <row r="18" spans="1:7" ht="15.75" customHeight="1">
      <c r="A18" s="890" t="s">
        <v>731</v>
      </c>
      <c r="B18" s="1634" t="s">
        <v>704</v>
      </c>
      <c r="C18" s="1634" t="s">
        <v>705</v>
      </c>
      <c r="D18" s="1634" t="s">
        <v>693</v>
      </c>
      <c r="E18" s="1634" t="s">
        <v>694</v>
      </c>
      <c r="F18" s="1634" t="s">
        <v>695</v>
      </c>
    </row>
    <row r="19" spans="1:7" ht="15.75" customHeight="1">
      <c r="A19" s="891" t="s">
        <v>727</v>
      </c>
      <c r="B19" s="1635"/>
      <c r="C19" s="1635"/>
      <c r="D19" s="1635"/>
      <c r="E19" s="1635"/>
      <c r="F19" s="1635"/>
    </row>
    <row r="20" spans="1:7" ht="18" customHeight="1">
      <c r="A20" s="892" t="s">
        <v>160</v>
      </c>
      <c r="B20" s="587">
        <v>7435</v>
      </c>
      <c r="C20" s="922">
        <v>6390</v>
      </c>
      <c r="D20" s="587">
        <v>57957</v>
      </c>
      <c r="E20" s="587">
        <v>39463</v>
      </c>
      <c r="F20" s="587">
        <v>72542</v>
      </c>
    </row>
    <row r="21" spans="1:7" ht="18" customHeight="1">
      <c r="A21" s="892" t="s">
        <v>169</v>
      </c>
      <c r="B21" s="587">
        <v>6448</v>
      </c>
      <c r="C21" s="587">
        <v>5500</v>
      </c>
      <c r="D21" s="587">
        <v>54650</v>
      </c>
      <c r="E21" s="587">
        <v>42369</v>
      </c>
      <c r="F21" s="587">
        <v>79239</v>
      </c>
    </row>
    <row r="22" spans="1:7" ht="18" customHeight="1">
      <c r="A22" s="892" t="s">
        <v>213</v>
      </c>
      <c r="B22" s="587">
        <v>6873</v>
      </c>
      <c r="C22" s="587">
        <v>8394</v>
      </c>
      <c r="D22" s="587">
        <v>59249</v>
      </c>
      <c r="E22" s="587">
        <v>41361</v>
      </c>
      <c r="F22" s="587">
        <v>77770</v>
      </c>
    </row>
    <row r="23" spans="1:7" ht="18" customHeight="1">
      <c r="A23" s="892" t="s">
        <v>254</v>
      </c>
      <c r="B23" s="587">
        <v>6948</v>
      </c>
      <c r="C23" s="587">
        <v>5453</v>
      </c>
      <c r="D23" s="587">
        <v>58574</v>
      </c>
      <c r="E23" s="587">
        <v>41509</v>
      </c>
      <c r="F23" s="587">
        <v>77430</v>
      </c>
    </row>
    <row r="24" spans="1:7" ht="18" customHeight="1">
      <c r="A24" s="892" t="s">
        <v>256</v>
      </c>
      <c r="B24" s="587">
        <v>5642</v>
      </c>
      <c r="C24" s="587">
        <v>5320</v>
      </c>
      <c r="D24" s="587">
        <v>59776</v>
      </c>
      <c r="E24" s="587">
        <v>41673</v>
      </c>
      <c r="F24" s="587">
        <v>79562</v>
      </c>
    </row>
    <row r="25" spans="1:7" ht="18" customHeight="1">
      <c r="A25" s="892" t="s">
        <v>495</v>
      </c>
      <c r="B25" s="923">
        <v>7494</v>
      </c>
      <c r="C25" s="587">
        <v>5521</v>
      </c>
      <c r="D25" s="587">
        <v>63196</v>
      </c>
      <c r="E25" s="587">
        <v>37592</v>
      </c>
      <c r="F25" s="587">
        <v>78249</v>
      </c>
    </row>
    <row r="26" spans="1:7" ht="18" customHeight="1">
      <c r="A26" s="892" t="s">
        <v>954</v>
      </c>
      <c r="B26" s="923">
        <v>8410</v>
      </c>
      <c r="C26" s="587">
        <v>4022</v>
      </c>
      <c r="D26" s="587">
        <v>55940</v>
      </c>
      <c r="E26" s="587">
        <v>32855</v>
      </c>
      <c r="F26" s="587">
        <v>71131</v>
      </c>
    </row>
    <row r="27" spans="1:7" ht="18" customHeight="1">
      <c r="A27" s="892" t="s">
        <v>952</v>
      </c>
      <c r="B27" s="923">
        <v>8593</v>
      </c>
      <c r="C27" s="587">
        <v>5531</v>
      </c>
      <c r="D27" s="587">
        <v>56494</v>
      </c>
      <c r="E27" s="587">
        <v>33501</v>
      </c>
      <c r="F27" s="587">
        <v>75260</v>
      </c>
    </row>
    <row r="28" spans="1:7" ht="18" customHeight="1">
      <c r="A28" s="767" t="s">
        <v>1094</v>
      </c>
      <c r="B28" s="568">
        <v>8524</v>
      </c>
      <c r="C28" s="568">
        <v>4761</v>
      </c>
      <c r="D28" s="568">
        <v>59247</v>
      </c>
      <c r="E28" s="568">
        <v>32442</v>
      </c>
      <c r="F28" s="568">
        <v>78012</v>
      </c>
    </row>
    <row r="29" spans="1:7" s="737" customFormat="1" ht="18" customHeight="1">
      <c r="A29" s="894" t="s">
        <v>1284</v>
      </c>
      <c r="B29" s="565">
        <v>7804</v>
      </c>
      <c r="C29" s="565">
        <v>4133</v>
      </c>
      <c r="D29" s="565">
        <v>58803</v>
      </c>
      <c r="E29" s="565">
        <v>30607</v>
      </c>
      <c r="F29" s="565">
        <v>73940</v>
      </c>
      <c r="G29" s="759"/>
    </row>
    <row r="30" spans="1:7" s="737" customFormat="1" ht="18.600000000000001" customHeight="1">
      <c r="A30" s="762"/>
      <c r="B30" s="898"/>
      <c r="C30" s="512"/>
      <c r="D30" s="512"/>
      <c r="E30" s="512"/>
      <c r="F30" s="512"/>
      <c r="G30" s="759"/>
    </row>
    <row r="31" spans="1:7" ht="15.75" customHeight="1">
      <c r="A31" s="890" t="s">
        <v>731</v>
      </c>
      <c r="B31" s="1638" t="s">
        <v>696</v>
      </c>
      <c r="C31" s="1636" t="s">
        <v>697</v>
      </c>
      <c r="D31" s="1638" t="s">
        <v>698</v>
      </c>
      <c r="E31" s="1636" t="s">
        <v>699</v>
      </c>
      <c r="F31" s="1638" t="s">
        <v>700</v>
      </c>
    </row>
    <row r="32" spans="1:7" ht="15.75" customHeight="1">
      <c r="A32" s="891" t="s">
        <v>727</v>
      </c>
      <c r="B32" s="1639"/>
      <c r="C32" s="1637"/>
      <c r="D32" s="1639"/>
      <c r="E32" s="1637"/>
      <c r="F32" s="1639"/>
    </row>
    <row r="33" spans="1:13" ht="18" customHeight="1">
      <c r="A33" s="892" t="s">
        <v>160</v>
      </c>
      <c r="B33" s="648">
        <v>51430</v>
      </c>
      <c r="C33" s="656">
        <v>52064</v>
      </c>
      <c r="D33" s="648">
        <v>66679</v>
      </c>
      <c r="E33" s="648">
        <v>33019</v>
      </c>
      <c r="F33" s="648">
        <v>42331</v>
      </c>
    </row>
    <row r="34" spans="1:13" ht="18" customHeight="1">
      <c r="A34" s="892" t="s">
        <v>169</v>
      </c>
      <c r="B34" s="648">
        <v>52901</v>
      </c>
      <c r="C34" s="656">
        <v>53693</v>
      </c>
      <c r="D34" s="648">
        <v>74623</v>
      </c>
      <c r="E34" s="648">
        <v>30132</v>
      </c>
      <c r="F34" s="648">
        <v>41077</v>
      </c>
    </row>
    <row r="35" spans="1:13" ht="18" customHeight="1">
      <c r="A35" s="892" t="s">
        <v>213</v>
      </c>
      <c r="B35" s="648">
        <v>58204</v>
      </c>
      <c r="C35" s="648">
        <v>54148</v>
      </c>
      <c r="D35" s="648">
        <v>72402</v>
      </c>
      <c r="E35" s="648">
        <v>27698</v>
      </c>
      <c r="F35" s="648">
        <v>37778</v>
      </c>
    </row>
    <row r="36" spans="1:13" s="737" customFormat="1" ht="18" customHeight="1">
      <c r="A36" s="892" t="s">
        <v>254</v>
      </c>
      <c r="B36" s="648">
        <v>67702</v>
      </c>
      <c r="C36" s="648">
        <v>54325</v>
      </c>
      <c r="D36" s="648">
        <v>70694</v>
      </c>
      <c r="E36" s="648">
        <v>29004</v>
      </c>
      <c r="F36" s="648">
        <v>39555</v>
      </c>
      <c r="G36" s="759"/>
    </row>
    <row r="37" spans="1:13" s="737" customFormat="1" ht="18" customHeight="1">
      <c r="A37" s="892" t="s">
        <v>256</v>
      </c>
      <c r="B37" s="648">
        <v>73619</v>
      </c>
      <c r="C37" s="648">
        <v>54833</v>
      </c>
      <c r="D37" s="648">
        <v>67613</v>
      </c>
      <c r="E37" s="648">
        <v>27356</v>
      </c>
      <c r="F37" s="648">
        <v>40693</v>
      </c>
      <c r="G37" s="759"/>
    </row>
    <row r="38" spans="1:13" s="737" customFormat="1" ht="18" customHeight="1">
      <c r="A38" s="892" t="s">
        <v>495</v>
      </c>
      <c r="B38" s="648">
        <v>72737</v>
      </c>
      <c r="C38" s="648">
        <v>57232</v>
      </c>
      <c r="D38" s="648">
        <v>68764</v>
      </c>
      <c r="E38" s="648">
        <v>28845</v>
      </c>
      <c r="F38" s="648">
        <v>40763</v>
      </c>
      <c r="G38" s="759"/>
    </row>
    <row r="39" spans="1:13" s="737" customFormat="1" ht="18" customHeight="1">
      <c r="A39" s="892" t="s">
        <v>954</v>
      </c>
      <c r="B39" s="648">
        <v>65114</v>
      </c>
      <c r="C39" s="648">
        <v>49271</v>
      </c>
      <c r="D39" s="648">
        <v>59313</v>
      </c>
      <c r="E39" s="648">
        <v>26140</v>
      </c>
      <c r="F39" s="648">
        <v>36739</v>
      </c>
      <c r="G39" s="759"/>
      <c r="H39" s="759"/>
      <c r="I39" s="759"/>
      <c r="J39" s="759"/>
      <c r="K39" s="759"/>
      <c r="L39" s="759"/>
      <c r="M39" s="759"/>
    </row>
    <row r="40" spans="1:13" s="737" customFormat="1" ht="18" customHeight="1">
      <c r="A40" s="892" t="s">
        <v>952</v>
      </c>
      <c r="B40" s="907">
        <v>68745</v>
      </c>
      <c r="C40" s="648">
        <v>52116</v>
      </c>
      <c r="D40" s="648">
        <v>61681</v>
      </c>
      <c r="E40" s="648">
        <v>29797</v>
      </c>
      <c r="F40" s="648">
        <v>40223</v>
      </c>
      <c r="G40" s="759"/>
      <c r="H40" s="759"/>
      <c r="I40" s="759"/>
      <c r="J40" s="759"/>
      <c r="K40" s="759"/>
      <c r="L40" s="759"/>
      <c r="M40" s="759"/>
    </row>
    <row r="41" spans="1:13" s="737" customFormat="1" ht="18" customHeight="1">
      <c r="A41" s="767" t="s">
        <v>1094</v>
      </c>
      <c r="B41" s="911">
        <v>73131</v>
      </c>
      <c r="C41" s="893">
        <v>51623</v>
      </c>
      <c r="D41" s="893">
        <v>65513</v>
      </c>
      <c r="E41" s="893">
        <v>30807</v>
      </c>
      <c r="F41" s="893">
        <v>41182</v>
      </c>
      <c r="G41" s="759"/>
      <c r="H41" s="759"/>
    </row>
    <row r="42" spans="1:13" s="737" customFormat="1" ht="18" customHeight="1">
      <c r="A42" s="894" t="s">
        <v>1284</v>
      </c>
      <c r="B42" s="924">
        <v>71374</v>
      </c>
      <c r="C42" s="925">
        <v>50909</v>
      </c>
      <c r="D42" s="925">
        <v>64753</v>
      </c>
      <c r="E42" s="925">
        <v>30985</v>
      </c>
      <c r="F42" s="925">
        <v>40549</v>
      </c>
      <c r="G42" s="759"/>
      <c r="H42" s="759"/>
    </row>
    <row r="43" spans="1:13" s="737" customFormat="1" ht="20.25" customHeight="1">
      <c r="A43" s="926"/>
      <c r="B43" s="512"/>
      <c r="C43" s="512"/>
      <c r="D43" s="512"/>
      <c r="E43" s="512"/>
      <c r="F43" s="512"/>
      <c r="G43" s="759"/>
    </row>
    <row r="44" spans="1:13" ht="18.75" customHeight="1"/>
  </sheetData>
  <mergeCells count="16">
    <mergeCell ref="A1:F1"/>
    <mergeCell ref="B5:B6"/>
    <mergeCell ref="C5:C6"/>
    <mergeCell ref="D5:D6"/>
    <mergeCell ref="E5:E6"/>
    <mergeCell ref="F5:F6"/>
    <mergeCell ref="E31:E32"/>
    <mergeCell ref="F31:F32"/>
    <mergeCell ref="B31:B32"/>
    <mergeCell ref="C31:C32"/>
    <mergeCell ref="D31:D32"/>
    <mergeCell ref="B18:B19"/>
    <mergeCell ref="C18:C19"/>
    <mergeCell ref="D18:D19"/>
    <mergeCell ref="E18:E19"/>
    <mergeCell ref="F18:F19"/>
  </mergeCells>
  <phoneticPr fontId="10"/>
  <pageMargins left="0.78740157480314965" right="0.78740157480314965" top="0.78740157480314965" bottom="0.78740157480314965" header="0.39370078740157483" footer="0.39370078740157483"/>
  <pageSetup paperSize="9" firstPageNumber="14" orientation="portrait" useFirstPageNumber="1" r:id="rId1"/>
  <headerFooter scaleWithDoc="0" alignWithMargins="0">
    <oddFooter xml:space="preserve">&amp;C-14-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CCFFFF"/>
  </sheetPr>
  <dimension ref="A1:M47"/>
  <sheetViews>
    <sheetView showGridLines="0" view="pageLayout" zoomScaleNormal="100" workbookViewId="0">
      <selection activeCell="A2" sqref="A2"/>
    </sheetView>
  </sheetViews>
  <sheetFormatPr defaultColWidth="9" defaultRowHeight="13.5"/>
  <cols>
    <col min="1" max="1" width="12.375" style="127" customWidth="1"/>
    <col min="2" max="6" width="14.875" style="127" customWidth="1"/>
    <col min="7" max="11" width="10" style="127" customWidth="1"/>
    <col min="12" max="16384" width="9" style="127"/>
  </cols>
  <sheetData>
    <row r="1" spans="1:11" ht="19.899999999999999" customHeight="1"/>
    <row r="2" spans="1:11" ht="19.899999999999999" customHeight="1"/>
    <row r="3" spans="1:11" ht="19.899999999999999" customHeight="1"/>
    <row r="4" spans="1:11" ht="15.75" customHeight="1">
      <c r="A4" s="890" t="s">
        <v>731</v>
      </c>
      <c r="B4" s="1634" t="s">
        <v>706</v>
      </c>
      <c r="C4" s="1634" t="s">
        <v>707</v>
      </c>
      <c r="D4" s="1634" t="s">
        <v>708</v>
      </c>
      <c r="E4" s="1634" t="s">
        <v>709</v>
      </c>
      <c r="F4" s="1638" t="s">
        <v>710</v>
      </c>
    </row>
    <row r="5" spans="1:11" ht="15.75" customHeight="1">
      <c r="A5" s="891" t="s">
        <v>1294</v>
      </c>
      <c r="B5" s="1635"/>
      <c r="C5" s="1635"/>
      <c r="D5" s="1635"/>
      <c r="E5" s="1635"/>
      <c r="F5" s="1639"/>
    </row>
    <row r="6" spans="1:11" ht="18" customHeight="1">
      <c r="A6" s="892" t="s">
        <v>160</v>
      </c>
      <c r="B6" s="656">
        <v>53624</v>
      </c>
      <c r="C6" s="656">
        <v>45555</v>
      </c>
      <c r="D6" s="648">
        <v>30758</v>
      </c>
      <c r="E6" s="648">
        <v>72740</v>
      </c>
      <c r="F6" s="656">
        <v>49704</v>
      </c>
    </row>
    <row r="7" spans="1:11" ht="18" customHeight="1">
      <c r="A7" s="892" t="s">
        <v>169</v>
      </c>
      <c r="B7" s="648">
        <v>59229</v>
      </c>
      <c r="C7" s="648">
        <v>49478</v>
      </c>
      <c r="D7" s="648">
        <v>29714</v>
      </c>
      <c r="E7" s="648">
        <v>80613</v>
      </c>
      <c r="F7" s="656">
        <v>47869</v>
      </c>
    </row>
    <row r="8" spans="1:11" ht="18" customHeight="1">
      <c r="A8" s="892" t="s">
        <v>213</v>
      </c>
      <c r="B8" s="648">
        <v>57797</v>
      </c>
      <c r="C8" s="648">
        <v>48606</v>
      </c>
      <c r="D8" s="648">
        <v>29109</v>
      </c>
      <c r="E8" s="648">
        <v>79184</v>
      </c>
      <c r="F8" s="648">
        <v>45846</v>
      </c>
    </row>
    <row r="9" spans="1:11" s="737" customFormat="1" ht="18" customHeight="1">
      <c r="A9" s="892" t="s">
        <v>254</v>
      </c>
      <c r="B9" s="648">
        <v>57651</v>
      </c>
      <c r="C9" s="648">
        <v>49739</v>
      </c>
      <c r="D9" s="648">
        <v>31137</v>
      </c>
      <c r="E9" s="648">
        <v>80987</v>
      </c>
      <c r="F9" s="648">
        <v>45873</v>
      </c>
      <c r="G9" s="759"/>
      <c r="H9" s="759"/>
      <c r="I9" s="759"/>
    </row>
    <row r="10" spans="1:11" s="737" customFormat="1" ht="18" customHeight="1">
      <c r="A10" s="892" t="s">
        <v>256</v>
      </c>
      <c r="B10" s="648">
        <v>57075</v>
      </c>
      <c r="C10" s="648">
        <v>48697</v>
      </c>
      <c r="D10" s="648">
        <v>32142</v>
      </c>
      <c r="E10" s="648">
        <v>82029</v>
      </c>
      <c r="F10" s="648">
        <v>45599</v>
      </c>
      <c r="G10" s="759"/>
      <c r="H10" s="759"/>
      <c r="I10" s="759"/>
    </row>
    <row r="11" spans="1:11" s="737" customFormat="1" ht="18" customHeight="1">
      <c r="A11" s="892" t="s">
        <v>495</v>
      </c>
      <c r="B11" s="648">
        <v>59526</v>
      </c>
      <c r="C11" s="648">
        <v>47465</v>
      </c>
      <c r="D11" s="648">
        <v>32454</v>
      </c>
      <c r="E11" s="648">
        <v>81850</v>
      </c>
      <c r="F11" s="648">
        <v>44330</v>
      </c>
      <c r="G11" s="759"/>
      <c r="H11" s="759"/>
      <c r="I11" s="759"/>
    </row>
    <row r="12" spans="1:11" s="737" customFormat="1" ht="18" customHeight="1">
      <c r="A12" s="892" t="s">
        <v>954</v>
      </c>
      <c r="B12" s="648">
        <v>51702</v>
      </c>
      <c r="C12" s="648">
        <v>48514</v>
      </c>
      <c r="D12" s="648">
        <v>27640</v>
      </c>
      <c r="E12" s="648">
        <v>74736</v>
      </c>
      <c r="F12" s="648">
        <v>37830</v>
      </c>
      <c r="G12" s="759"/>
      <c r="H12" s="759"/>
      <c r="I12" s="759"/>
    </row>
    <row r="13" spans="1:11" s="737" customFormat="1" ht="18" customHeight="1">
      <c r="A13" s="892" t="s">
        <v>952</v>
      </c>
      <c r="B13" s="648">
        <v>57402</v>
      </c>
      <c r="C13" s="648">
        <v>68357</v>
      </c>
      <c r="D13" s="648">
        <v>27345</v>
      </c>
      <c r="E13" s="648">
        <v>79049</v>
      </c>
      <c r="F13" s="648">
        <v>41870</v>
      </c>
      <c r="G13" s="759"/>
      <c r="H13" s="759"/>
      <c r="I13" s="759"/>
    </row>
    <row r="14" spans="1:11" s="737" customFormat="1" ht="18" customHeight="1">
      <c r="A14" s="767" t="s">
        <v>1094</v>
      </c>
      <c r="B14" s="893">
        <v>61950</v>
      </c>
      <c r="C14" s="893">
        <v>71243</v>
      </c>
      <c r="D14" s="893">
        <v>29273</v>
      </c>
      <c r="E14" s="893">
        <v>77277</v>
      </c>
      <c r="F14" s="893">
        <v>48420</v>
      </c>
      <c r="G14" s="759"/>
      <c r="H14" s="759"/>
      <c r="I14" s="759"/>
    </row>
    <row r="15" spans="1:11" s="737" customFormat="1" ht="18" customHeight="1">
      <c r="A15" s="894" t="s">
        <v>1284</v>
      </c>
      <c r="B15" s="650">
        <v>58586</v>
      </c>
      <c r="C15" s="650">
        <v>73025</v>
      </c>
      <c r="D15" s="650">
        <v>29138</v>
      </c>
      <c r="E15" s="650">
        <v>77966</v>
      </c>
      <c r="F15" s="650">
        <v>47007</v>
      </c>
      <c r="G15" s="759"/>
      <c r="H15" s="759"/>
      <c r="I15" s="759"/>
    </row>
    <row r="16" spans="1:11" ht="18.600000000000001" customHeight="1">
      <c r="B16" s="895"/>
      <c r="C16" s="896"/>
      <c r="D16" s="895"/>
      <c r="E16" s="895"/>
      <c r="F16" s="895"/>
      <c r="G16" s="896"/>
      <c r="H16" s="896"/>
      <c r="I16" s="897"/>
      <c r="J16" s="897"/>
      <c r="K16" s="897"/>
    </row>
    <row r="17" spans="1:13" ht="15.75" customHeight="1">
      <c r="A17" s="890" t="s">
        <v>731</v>
      </c>
      <c r="B17" s="1634" t="s">
        <v>711</v>
      </c>
      <c r="C17" s="1636" t="s">
        <v>712</v>
      </c>
      <c r="D17" s="1638" t="s">
        <v>136</v>
      </c>
      <c r="E17" s="1636" t="s">
        <v>137</v>
      </c>
      <c r="F17" s="1641" t="s">
        <v>536</v>
      </c>
      <c r="G17" s="759"/>
      <c r="H17" s="759"/>
      <c r="I17" s="897"/>
      <c r="J17" s="898"/>
      <c r="K17" s="898"/>
    </row>
    <row r="18" spans="1:13" ht="15.75" customHeight="1">
      <c r="A18" s="891" t="s">
        <v>1294</v>
      </c>
      <c r="B18" s="1635"/>
      <c r="C18" s="1637"/>
      <c r="D18" s="1639"/>
      <c r="E18" s="1637"/>
      <c r="F18" s="1639"/>
      <c r="G18" s="762"/>
      <c r="H18" s="762"/>
      <c r="I18" s="897"/>
      <c r="J18" s="899"/>
      <c r="K18" s="899"/>
    </row>
    <row r="19" spans="1:13" ht="18" customHeight="1">
      <c r="A19" s="892" t="s">
        <v>160</v>
      </c>
      <c r="B19" s="900">
        <v>77613</v>
      </c>
      <c r="C19" s="648">
        <v>50122</v>
      </c>
      <c r="D19" s="648">
        <v>10615</v>
      </c>
      <c r="E19" s="900">
        <v>7822</v>
      </c>
      <c r="F19" s="648">
        <v>48802</v>
      </c>
      <c r="G19" s="512"/>
      <c r="H19" s="512"/>
      <c r="I19" s="897"/>
      <c r="J19" s="898"/>
      <c r="K19" s="898"/>
    </row>
    <row r="20" spans="1:13" ht="18" customHeight="1">
      <c r="A20" s="892" t="s">
        <v>169</v>
      </c>
      <c r="B20" s="648">
        <v>82956</v>
      </c>
      <c r="C20" s="648">
        <v>52788</v>
      </c>
      <c r="D20" s="900">
        <v>12307</v>
      </c>
      <c r="E20" s="648">
        <v>3558</v>
      </c>
      <c r="F20" s="648">
        <v>66124</v>
      </c>
      <c r="G20" s="512"/>
      <c r="H20" s="512"/>
      <c r="I20" s="897"/>
      <c r="J20" s="898"/>
      <c r="K20" s="898"/>
    </row>
    <row r="21" spans="1:13" ht="18" customHeight="1">
      <c r="A21" s="892" t="s">
        <v>213</v>
      </c>
      <c r="B21" s="648">
        <v>79501</v>
      </c>
      <c r="C21" s="648">
        <v>53169</v>
      </c>
      <c r="D21" s="648">
        <v>12722</v>
      </c>
      <c r="E21" s="901" t="s">
        <v>255</v>
      </c>
      <c r="F21" s="648">
        <v>55568</v>
      </c>
      <c r="G21" s="512"/>
      <c r="H21" s="512"/>
      <c r="I21" s="897"/>
      <c r="J21" s="898"/>
      <c r="K21" s="898"/>
      <c r="L21" s="897"/>
    </row>
    <row r="22" spans="1:13" ht="18" customHeight="1">
      <c r="A22" s="892" t="s">
        <v>254</v>
      </c>
      <c r="B22" s="648">
        <v>79683</v>
      </c>
      <c r="C22" s="648">
        <v>54453</v>
      </c>
      <c r="D22" s="648">
        <v>13530</v>
      </c>
      <c r="E22" s="902" t="s">
        <v>255</v>
      </c>
      <c r="F22" s="648">
        <v>54369</v>
      </c>
      <c r="G22" s="512"/>
      <c r="H22" s="512"/>
      <c r="I22" s="897"/>
      <c r="J22" s="898"/>
      <c r="K22" s="898"/>
    </row>
    <row r="23" spans="1:13" s="903" customFormat="1" ht="18" customHeight="1">
      <c r="A23" s="892" t="s">
        <v>256</v>
      </c>
      <c r="B23" s="648">
        <v>78004</v>
      </c>
      <c r="C23" s="648">
        <v>54131</v>
      </c>
      <c r="D23" s="648">
        <v>14293</v>
      </c>
      <c r="E23" s="901" t="s">
        <v>255</v>
      </c>
      <c r="F23" s="648">
        <v>53621</v>
      </c>
      <c r="G23" s="512"/>
      <c r="H23" s="512"/>
      <c r="I23" s="512"/>
      <c r="J23" s="512"/>
      <c r="K23" s="512"/>
    </row>
    <row r="24" spans="1:13" s="903" customFormat="1" ht="18" customHeight="1">
      <c r="A24" s="892" t="s">
        <v>495</v>
      </c>
      <c r="B24" s="648">
        <v>77590</v>
      </c>
      <c r="C24" s="648">
        <v>53834</v>
      </c>
      <c r="D24" s="648">
        <v>12942</v>
      </c>
      <c r="E24" s="901" t="s">
        <v>255</v>
      </c>
      <c r="F24" s="648">
        <v>56682</v>
      </c>
      <c r="G24" s="512"/>
      <c r="H24" s="512"/>
      <c r="I24" s="512"/>
      <c r="J24" s="512"/>
      <c r="K24" s="512"/>
    </row>
    <row r="25" spans="1:13" s="903" customFormat="1" ht="18" customHeight="1">
      <c r="A25" s="892" t="s">
        <v>954</v>
      </c>
      <c r="B25" s="648">
        <v>67561</v>
      </c>
      <c r="C25" s="648">
        <v>45117</v>
      </c>
      <c r="D25" s="648">
        <v>13168</v>
      </c>
      <c r="E25" s="901" t="s">
        <v>255</v>
      </c>
      <c r="F25" s="648">
        <v>46933</v>
      </c>
      <c r="G25" s="512"/>
      <c r="H25" s="512"/>
      <c r="I25" s="512"/>
      <c r="J25" s="512"/>
      <c r="K25" s="512"/>
    </row>
    <row r="26" spans="1:13" s="903" customFormat="1" ht="18" customHeight="1">
      <c r="A26" s="892" t="s">
        <v>952</v>
      </c>
      <c r="B26" s="648">
        <v>76533</v>
      </c>
      <c r="C26" s="648">
        <v>48405</v>
      </c>
      <c r="D26" s="648">
        <v>14182</v>
      </c>
      <c r="E26" s="901" t="s">
        <v>255</v>
      </c>
      <c r="F26" s="648">
        <v>48413</v>
      </c>
      <c r="G26" s="512"/>
      <c r="H26" s="512"/>
      <c r="I26" s="512"/>
      <c r="J26" s="512"/>
      <c r="K26" s="512"/>
    </row>
    <row r="27" spans="1:13" s="903" customFormat="1" ht="18" customHeight="1">
      <c r="A27" s="767" t="s">
        <v>1094</v>
      </c>
      <c r="B27" s="893">
        <v>77752</v>
      </c>
      <c r="C27" s="893">
        <v>49510</v>
      </c>
      <c r="D27" s="893">
        <v>15029</v>
      </c>
      <c r="E27" s="904" t="s">
        <v>255</v>
      </c>
      <c r="F27" s="893">
        <v>50513</v>
      </c>
      <c r="G27" s="512"/>
      <c r="H27" s="512"/>
      <c r="I27" s="512"/>
      <c r="J27" s="512"/>
      <c r="K27" s="512"/>
    </row>
    <row r="28" spans="1:13" s="903" customFormat="1" ht="18" customHeight="1">
      <c r="A28" s="894" t="s">
        <v>1284</v>
      </c>
      <c r="B28" s="650">
        <v>76360</v>
      </c>
      <c r="C28" s="650">
        <v>48477</v>
      </c>
      <c r="D28" s="650">
        <v>13660</v>
      </c>
      <c r="E28" s="904"/>
      <c r="F28" s="650">
        <v>49456</v>
      </c>
      <c r="G28" s="512"/>
      <c r="H28" s="512"/>
      <c r="I28" s="512"/>
      <c r="J28" s="512"/>
      <c r="K28" s="512"/>
    </row>
    <row r="29" spans="1:13" ht="18.600000000000001" customHeight="1">
      <c r="B29" s="895"/>
      <c r="C29" s="896"/>
      <c r="D29" s="895"/>
      <c r="E29" s="895"/>
      <c r="F29" s="895"/>
      <c r="G29" s="895"/>
      <c r="H29" s="895"/>
      <c r="I29" s="897"/>
      <c r="J29" s="897"/>
      <c r="K29" s="897"/>
    </row>
    <row r="30" spans="1:13" ht="15.75" customHeight="1">
      <c r="A30" s="890" t="s">
        <v>731</v>
      </c>
      <c r="B30" s="1638" t="s">
        <v>49</v>
      </c>
      <c r="C30" s="1643" t="s">
        <v>537</v>
      </c>
      <c r="D30" s="1645" t="s">
        <v>670</v>
      </c>
      <c r="E30" s="1646"/>
      <c r="F30" s="895"/>
      <c r="G30" s="899"/>
      <c r="H30" s="899"/>
      <c r="I30" s="899"/>
      <c r="J30" s="899"/>
      <c r="K30" s="762"/>
      <c r="L30" s="762"/>
      <c r="M30" s="897"/>
    </row>
    <row r="31" spans="1:13" ht="15.75" customHeight="1">
      <c r="A31" s="891" t="s">
        <v>727</v>
      </c>
      <c r="B31" s="1639"/>
      <c r="C31" s="1644"/>
      <c r="D31" s="905" t="s">
        <v>538</v>
      </c>
      <c r="E31" s="906" t="s">
        <v>539</v>
      </c>
      <c r="F31" s="895"/>
      <c r="G31" s="898"/>
      <c r="H31" s="898"/>
      <c r="I31" s="898"/>
      <c r="J31" s="898"/>
      <c r="K31" s="830"/>
      <c r="L31" s="830"/>
      <c r="M31" s="897"/>
    </row>
    <row r="32" spans="1:13" s="737" customFormat="1" ht="18" customHeight="1">
      <c r="A32" s="892" t="s">
        <v>160</v>
      </c>
      <c r="B32" s="907">
        <v>41023</v>
      </c>
      <c r="C32" s="900">
        <v>119354</v>
      </c>
      <c r="D32" s="648">
        <v>104472</v>
      </c>
      <c r="E32" s="908">
        <v>1828558</v>
      </c>
      <c r="K32" s="830"/>
      <c r="L32" s="830"/>
    </row>
    <row r="33" spans="1:12" ht="18" customHeight="1">
      <c r="A33" s="892" t="s">
        <v>169</v>
      </c>
      <c r="B33" s="907">
        <v>50851</v>
      </c>
      <c r="C33" s="900">
        <v>95790</v>
      </c>
      <c r="D33" s="648">
        <v>101138</v>
      </c>
      <c r="E33" s="656">
        <v>1741263</v>
      </c>
      <c r="K33" s="830"/>
      <c r="L33" s="830"/>
    </row>
    <row r="34" spans="1:12" ht="18" customHeight="1">
      <c r="A34" s="892" t="s">
        <v>213</v>
      </c>
      <c r="B34" s="907">
        <v>41705</v>
      </c>
      <c r="C34" s="900">
        <v>96768</v>
      </c>
      <c r="D34" s="648">
        <v>104744</v>
      </c>
      <c r="E34" s="648">
        <v>1827579</v>
      </c>
      <c r="K34" s="897"/>
      <c r="L34" s="830"/>
    </row>
    <row r="35" spans="1:12" ht="18" customHeight="1">
      <c r="A35" s="892" t="s">
        <v>254</v>
      </c>
      <c r="B35" s="907">
        <v>36848</v>
      </c>
      <c r="C35" s="900">
        <v>92651</v>
      </c>
      <c r="D35" s="648">
        <v>103837</v>
      </c>
      <c r="E35" s="648">
        <v>1825857</v>
      </c>
      <c r="F35" s="909"/>
      <c r="G35" s="909"/>
      <c r="H35" s="909"/>
      <c r="I35" s="909"/>
      <c r="J35" s="909"/>
      <c r="L35" s="897"/>
    </row>
    <row r="36" spans="1:12" ht="18" customHeight="1">
      <c r="A36" s="892" t="s">
        <v>256</v>
      </c>
      <c r="B36" s="907">
        <v>40169</v>
      </c>
      <c r="C36" s="900">
        <v>83956</v>
      </c>
      <c r="D36" s="648">
        <v>102134</v>
      </c>
      <c r="E36" s="648">
        <v>1829600</v>
      </c>
      <c r="F36" s="910"/>
      <c r="G36" s="909"/>
      <c r="H36" s="909"/>
      <c r="I36" s="909"/>
      <c r="J36" s="909"/>
    </row>
    <row r="37" spans="1:12" ht="18" customHeight="1">
      <c r="A37" s="892" t="s">
        <v>495</v>
      </c>
      <c r="B37" s="907">
        <v>39150</v>
      </c>
      <c r="C37" s="900">
        <v>72823</v>
      </c>
      <c r="D37" s="648">
        <v>99404</v>
      </c>
      <c r="E37" s="648">
        <v>1810996</v>
      </c>
      <c r="F37" s="910"/>
      <c r="G37" s="909"/>
      <c r="H37" s="909"/>
      <c r="I37" s="909"/>
      <c r="J37" s="909"/>
    </row>
    <row r="38" spans="1:12" ht="18" customHeight="1">
      <c r="A38" s="892" t="s">
        <v>954</v>
      </c>
      <c r="B38" s="907">
        <v>29260</v>
      </c>
      <c r="C38" s="900">
        <v>45952</v>
      </c>
      <c r="D38" s="648">
        <v>95443</v>
      </c>
      <c r="E38" s="648">
        <v>1574032</v>
      </c>
      <c r="F38" s="910"/>
      <c r="G38" s="909"/>
      <c r="H38" s="909"/>
      <c r="I38" s="909"/>
      <c r="J38" s="909"/>
    </row>
    <row r="39" spans="1:12" ht="18" customHeight="1">
      <c r="A39" s="892" t="s">
        <v>952</v>
      </c>
      <c r="B39" s="907">
        <v>32811</v>
      </c>
      <c r="C39" s="900">
        <v>51107</v>
      </c>
      <c r="D39" s="648">
        <v>93745</v>
      </c>
      <c r="E39" s="648">
        <v>1689298</v>
      </c>
      <c r="F39" s="910"/>
      <c r="G39" s="909"/>
      <c r="H39" s="909"/>
      <c r="I39" s="909"/>
      <c r="J39" s="909"/>
    </row>
    <row r="40" spans="1:12" ht="18" customHeight="1">
      <c r="A40" s="767" t="s">
        <v>1094</v>
      </c>
      <c r="B40" s="911">
        <v>34128</v>
      </c>
      <c r="C40" s="912">
        <v>49274</v>
      </c>
      <c r="D40" s="893">
        <v>91327</v>
      </c>
      <c r="E40" s="893">
        <v>1728580</v>
      </c>
      <c r="F40" s="913"/>
      <c r="G40" s="914"/>
      <c r="H40" s="914"/>
      <c r="I40" s="914"/>
      <c r="J40" s="914"/>
    </row>
    <row r="41" spans="1:12" ht="18" customHeight="1">
      <c r="A41" s="894" t="s">
        <v>1284</v>
      </c>
      <c r="B41" s="915">
        <v>31695</v>
      </c>
      <c r="C41" s="916">
        <v>49193</v>
      </c>
      <c r="D41" s="650">
        <v>88483</v>
      </c>
      <c r="E41" s="650">
        <v>1688661</v>
      </c>
      <c r="F41" s="913"/>
      <c r="G41" s="914"/>
      <c r="H41" s="914"/>
      <c r="I41" s="914"/>
      <c r="J41" s="914"/>
    </row>
    <row r="42" spans="1:12" ht="13.15" customHeight="1">
      <c r="A42" s="768"/>
      <c r="B42" s="898"/>
      <c r="C42" s="1642" t="s">
        <v>1164</v>
      </c>
      <c r="D42" s="1642"/>
      <c r="E42" s="1642"/>
      <c r="F42" s="1642"/>
      <c r="G42" s="914"/>
      <c r="H42" s="914"/>
      <c r="I42" s="914"/>
      <c r="J42" s="914"/>
    </row>
    <row r="43" spans="1:12" ht="13.15" customHeight="1">
      <c r="A43" s="917"/>
      <c r="B43" s="909"/>
      <c r="C43" s="909"/>
      <c r="D43" s="909"/>
      <c r="E43" s="909"/>
      <c r="F43" s="909"/>
    </row>
    <row r="44" spans="1:12" ht="13.15" customHeight="1"/>
    <row r="46" spans="1:12">
      <c r="A46" s="895"/>
    </row>
    <row r="47" spans="1:12">
      <c r="A47" s="89"/>
      <c r="B47" s="89"/>
      <c r="C47" s="89"/>
    </row>
  </sheetData>
  <mergeCells count="14">
    <mergeCell ref="F4:F5"/>
    <mergeCell ref="B4:B5"/>
    <mergeCell ref="C4:C5"/>
    <mergeCell ref="D4:D5"/>
    <mergeCell ref="E4:E5"/>
    <mergeCell ref="C42:F42"/>
    <mergeCell ref="B30:B31"/>
    <mergeCell ref="C30:C31"/>
    <mergeCell ref="D30:E30"/>
    <mergeCell ref="F17:F18"/>
    <mergeCell ref="B17:B18"/>
    <mergeCell ref="C17:C18"/>
    <mergeCell ref="D17:D18"/>
    <mergeCell ref="E17:E18"/>
  </mergeCells>
  <phoneticPr fontId="16"/>
  <pageMargins left="0.78740157480314965" right="0.78740157480314965" top="0.78740157480314965" bottom="0.78740157480314965" header="0.39370078740157483" footer="0.39370078740157483"/>
  <pageSetup paperSize="9" scale="98" orientation="portrait" r:id="rId1"/>
  <headerFooter alignWithMargins="0">
    <oddFooter xml:space="preserve">&amp;C-15-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J65"/>
  <sheetViews>
    <sheetView showGridLines="0" view="pageLayout" zoomScale="115" zoomScaleNormal="86" zoomScaleSheetLayoutView="130" zoomScalePageLayoutView="115" workbookViewId="0">
      <selection activeCell="A2" sqref="A2"/>
    </sheetView>
  </sheetViews>
  <sheetFormatPr defaultColWidth="9" defaultRowHeight="13.5"/>
  <cols>
    <col min="1" max="1" width="22.25" style="175" customWidth="1"/>
    <col min="2" max="2" width="8.5" style="175" customWidth="1"/>
    <col min="3" max="3" width="7.625" style="175" customWidth="1"/>
    <col min="4" max="4" width="3.125" style="175" customWidth="1"/>
    <col min="5" max="5" width="22.5" style="175" customWidth="1"/>
    <col min="6" max="6" width="14.375" style="175" customWidth="1"/>
    <col min="7" max="7" width="7.625" style="175" customWidth="1"/>
    <col min="8" max="16384" width="9" style="175"/>
  </cols>
  <sheetData>
    <row r="1" spans="1:9" ht="28.15" customHeight="1">
      <c r="A1" s="1444" t="s">
        <v>1090</v>
      </c>
      <c r="B1" s="1444"/>
      <c r="C1" s="1444"/>
      <c r="D1" s="1444"/>
      <c r="E1" s="1444"/>
      <c r="F1" s="1444"/>
      <c r="G1" s="1444"/>
    </row>
    <row r="2" spans="1:9" ht="8.4499999999999993" customHeight="1">
      <c r="A2" s="399"/>
      <c r="B2" s="399"/>
      <c r="C2" s="399"/>
      <c r="D2" s="399"/>
      <c r="E2" s="399"/>
      <c r="F2" s="399"/>
      <c r="G2" s="399"/>
    </row>
    <row r="3" spans="1:9" ht="19.149999999999999" customHeight="1">
      <c r="A3" s="1392" t="s">
        <v>203</v>
      </c>
      <c r="B3" s="399"/>
      <c r="C3" s="399"/>
      <c r="D3" s="399"/>
      <c r="E3" s="1432" t="s">
        <v>1658</v>
      </c>
      <c r="F3" s="1433"/>
      <c r="G3" s="1393" t="s">
        <v>219</v>
      </c>
      <c r="H3" s="399"/>
    </row>
    <row r="4" spans="1:9" ht="19.149999999999999" customHeight="1">
      <c r="A4" s="1442" t="s">
        <v>807</v>
      </c>
      <c r="B4" s="1443"/>
      <c r="C4" s="1393" t="s">
        <v>216</v>
      </c>
      <c r="D4" s="399"/>
      <c r="E4" s="1432" t="s">
        <v>1659</v>
      </c>
      <c r="F4" s="1433"/>
      <c r="G4" s="1393" t="s">
        <v>219</v>
      </c>
    </row>
    <row r="5" spans="1:9" ht="19.149999999999999" customHeight="1">
      <c r="A5" s="1442" t="s">
        <v>126</v>
      </c>
      <c r="B5" s="1443"/>
      <c r="C5" s="1393" t="s">
        <v>39</v>
      </c>
      <c r="D5" s="399"/>
      <c r="E5" s="1432" t="s">
        <v>1660</v>
      </c>
      <c r="F5" s="1433"/>
      <c r="G5" s="1393" t="s">
        <v>248</v>
      </c>
    </row>
    <row r="6" spans="1:9" ht="19.149999999999999" customHeight="1">
      <c r="A6" s="1442" t="s">
        <v>127</v>
      </c>
      <c r="B6" s="1443"/>
      <c r="C6" s="1393" t="s">
        <v>40</v>
      </c>
      <c r="D6" s="399"/>
      <c r="E6" s="1432" t="s">
        <v>1661</v>
      </c>
      <c r="F6" s="1433"/>
      <c r="G6" s="1393" t="s">
        <v>1676</v>
      </c>
    </row>
    <row r="7" spans="1:9" ht="19.149999999999999" customHeight="1">
      <c r="A7" s="1442" t="s">
        <v>128</v>
      </c>
      <c r="B7" s="1443"/>
      <c r="C7" s="1393"/>
      <c r="D7" s="399"/>
      <c r="E7" s="1432" t="s">
        <v>800</v>
      </c>
      <c r="F7" s="1433"/>
      <c r="G7" s="1393"/>
    </row>
    <row r="8" spans="1:9" ht="19.149999999999999" customHeight="1">
      <c r="A8" s="1442" t="s">
        <v>176</v>
      </c>
      <c r="B8" s="1443"/>
      <c r="C8" s="1393" t="s">
        <v>41</v>
      </c>
      <c r="D8" s="399"/>
      <c r="E8" s="1432" t="s">
        <v>801</v>
      </c>
      <c r="F8" s="1433"/>
      <c r="G8" s="1393"/>
    </row>
    <row r="9" spans="1:9" ht="19.149999999999999" customHeight="1">
      <c r="A9" s="1442" t="s">
        <v>177</v>
      </c>
      <c r="B9" s="1443"/>
      <c r="C9" s="1393" t="s">
        <v>42</v>
      </c>
      <c r="D9" s="399"/>
      <c r="E9" s="1432" t="s">
        <v>802</v>
      </c>
      <c r="F9" s="1433"/>
      <c r="G9" s="1393"/>
      <c r="I9" s="176"/>
    </row>
    <row r="10" spans="1:9" ht="19.149999999999999" customHeight="1">
      <c r="A10" s="1442" t="s">
        <v>129</v>
      </c>
      <c r="B10" s="1443"/>
      <c r="C10" s="1393"/>
      <c r="D10" s="399"/>
      <c r="E10" s="1432" t="s">
        <v>833</v>
      </c>
      <c r="F10" s="1433"/>
      <c r="G10" s="1393"/>
      <c r="I10" s="176"/>
    </row>
    <row r="11" spans="1:9" ht="19.149999999999999" customHeight="1">
      <c r="A11" s="1442" t="s">
        <v>48</v>
      </c>
      <c r="B11" s="1443"/>
      <c r="C11" s="1393" t="s">
        <v>164</v>
      </c>
      <c r="D11" s="399"/>
      <c r="E11" s="1432" t="s">
        <v>803</v>
      </c>
      <c r="F11" s="1433"/>
      <c r="G11" s="1393"/>
      <c r="I11" s="176"/>
    </row>
    <row r="12" spans="1:9" ht="19.149999999999999" customHeight="1">
      <c r="A12" s="1442" t="s">
        <v>44</v>
      </c>
      <c r="B12" s="1443"/>
      <c r="C12" s="1393" t="s">
        <v>164</v>
      </c>
      <c r="D12" s="399"/>
      <c r="E12" s="1432" t="s">
        <v>1662</v>
      </c>
      <c r="F12" s="1433"/>
      <c r="G12" s="1393" t="s">
        <v>1677</v>
      </c>
      <c r="I12" s="176"/>
    </row>
    <row r="13" spans="1:9" ht="19.149999999999999" customHeight="1">
      <c r="A13" s="1432" t="s">
        <v>130</v>
      </c>
      <c r="B13" s="1433"/>
      <c r="C13" s="1393" t="s">
        <v>165</v>
      </c>
      <c r="D13" s="399"/>
      <c r="E13" s="1432" t="s">
        <v>1627</v>
      </c>
      <c r="F13" s="1433"/>
      <c r="G13" s="1393"/>
      <c r="I13" s="176"/>
    </row>
    <row r="14" spans="1:9" ht="19.149999999999999" customHeight="1">
      <c r="A14" s="1442" t="s">
        <v>140</v>
      </c>
      <c r="B14" s="1442"/>
      <c r="C14" s="1393" t="s">
        <v>43</v>
      </c>
      <c r="D14" s="399"/>
      <c r="E14" s="1432" t="s">
        <v>1594</v>
      </c>
      <c r="F14" s="1433"/>
      <c r="G14" s="1393"/>
      <c r="I14" s="176"/>
    </row>
    <row r="15" spans="1:9" ht="19.149999999999999" customHeight="1">
      <c r="A15" s="1442" t="s">
        <v>141</v>
      </c>
      <c r="B15" s="1442"/>
      <c r="C15" s="1393" t="s">
        <v>166</v>
      </c>
      <c r="D15" s="399"/>
      <c r="E15" s="1432" t="s">
        <v>1626</v>
      </c>
      <c r="F15" s="1433"/>
      <c r="G15" s="1393"/>
      <c r="I15" s="176"/>
    </row>
    <row r="16" spans="1:9" ht="19.149999999999999" customHeight="1">
      <c r="A16" s="1442" t="s">
        <v>808</v>
      </c>
      <c r="B16" s="1442"/>
      <c r="C16" s="1393"/>
      <c r="D16" s="399"/>
      <c r="E16" s="1432" t="s">
        <v>1669</v>
      </c>
      <c r="F16" s="1433"/>
      <c r="G16" s="1393"/>
    </row>
    <row r="17" spans="1:10" ht="19.149999999999999" customHeight="1">
      <c r="A17" s="1432" t="s">
        <v>131</v>
      </c>
      <c r="B17" s="1433"/>
      <c r="C17" s="1393" t="s">
        <v>207</v>
      </c>
      <c r="D17" s="399"/>
      <c r="E17" s="1432"/>
      <c r="F17" s="1434" t="s">
        <v>253</v>
      </c>
      <c r="G17" s="1393" t="s">
        <v>1678</v>
      </c>
    </row>
    <row r="18" spans="1:10" ht="19.149999999999999" customHeight="1">
      <c r="A18" s="1432" t="s">
        <v>75</v>
      </c>
      <c r="B18" s="1433"/>
      <c r="C18" s="1393" t="s">
        <v>208</v>
      </c>
      <c r="D18" s="399"/>
      <c r="E18" s="1432" t="s">
        <v>1670</v>
      </c>
      <c r="F18" s="1433"/>
      <c r="G18" s="1393"/>
      <c r="J18" s="176"/>
    </row>
    <row r="19" spans="1:10" ht="19.149999999999999" customHeight="1">
      <c r="A19" s="1432" t="s">
        <v>902</v>
      </c>
      <c r="B19" s="1433"/>
      <c r="C19" s="1393" t="s">
        <v>209</v>
      </c>
      <c r="D19" s="399"/>
      <c r="E19" s="1432"/>
      <c r="F19" s="1433"/>
      <c r="G19" s="1393" t="s">
        <v>1679</v>
      </c>
      <c r="J19" s="176"/>
    </row>
    <row r="20" spans="1:10" ht="19.149999999999999" customHeight="1">
      <c r="A20" s="1432"/>
      <c r="B20" s="1433"/>
      <c r="C20" s="1393"/>
      <c r="D20" s="399"/>
      <c r="E20" s="1432" t="s">
        <v>249</v>
      </c>
      <c r="F20" s="1433"/>
      <c r="G20" s="1393"/>
    </row>
    <row r="21" spans="1:10" ht="19.149999999999999" customHeight="1">
      <c r="A21" s="1394" t="s">
        <v>1401</v>
      </c>
      <c r="B21" s="1433"/>
      <c r="C21" s="1393"/>
      <c r="D21" s="399"/>
      <c r="E21" s="1432" t="s">
        <v>250</v>
      </c>
      <c r="F21" s="1433"/>
      <c r="G21" s="1393" t="s">
        <v>1680</v>
      </c>
    </row>
    <row r="22" spans="1:10" ht="19.149999999999999" customHeight="1">
      <c r="A22" s="1432" t="s">
        <v>210</v>
      </c>
      <c r="B22" s="1433"/>
      <c r="C22" s="1393"/>
      <c r="D22" s="399"/>
      <c r="E22" s="1432" t="s">
        <v>804</v>
      </c>
      <c r="F22" s="1433"/>
      <c r="G22" s="1393"/>
    </row>
    <row r="23" spans="1:10" ht="19.149999999999999" customHeight="1">
      <c r="A23" s="1432" t="s">
        <v>50</v>
      </c>
      <c r="B23" s="1433"/>
      <c r="C23" s="1393" t="s">
        <v>211</v>
      </c>
      <c r="D23" s="399"/>
      <c r="E23" s="399" t="s">
        <v>817</v>
      </c>
      <c r="F23" s="399"/>
      <c r="G23" s="1393"/>
    </row>
    <row r="24" spans="1:10" ht="19.149999999999999" customHeight="1">
      <c r="A24" s="1432" t="s">
        <v>1649</v>
      </c>
      <c r="C24" s="1393" t="s">
        <v>212</v>
      </c>
      <c r="D24" s="399"/>
      <c r="E24" s="399" t="s">
        <v>251</v>
      </c>
      <c r="F24" s="399"/>
      <c r="G24" s="1393" t="s">
        <v>1681</v>
      </c>
    </row>
    <row r="25" spans="1:10" ht="19.149999999999999" customHeight="1">
      <c r="A25" s="1432" t="s">
        <v>1666</v>
      </c>
      <c r="B25" s="1433"/>
      <c r="C25" s="1393" t="s">
        <v>1671</v>
      </c>
      <c r="D25" s="399"/>
      <c r="E25" s="399" t="s">
        <v>805</v>
      </c>
      <c r="F25" s="399"/>
      <c r="G25" s="1393"/>
    </row>
    <row r="26" spans="1:10" ht="19.149999999999999" customHeight="1">
      <c r="A26" s="1432" t="s">
        <v>1667</v>
      </c>
      <c r="B26" s="1433"/>
      <c r="C26" s="1393" t="s">
        <v>1672</v>
      </c>
      <c r="D26" s="399"/>
      <c r="E26" s="399" t="s">
        <v>806</v>
      </c>
      <c r="F26" s="399"/>
    </row>
    <row r="27" spans="1:10" ht="19.149999999999999" customHeight="1">
      <c r="A27" s="1432" t="s">
        <v>811</v>
      </c>
      <c r="B27" s="1433"/>
      <c r="C27" s="1393"/>
      <c r="D27" s="399"/>
      <c r="E27" s="399" t="s">
        <v>252</v>
      </c>
      <c r="F27" s="399"/>
      <c r="G27" s="1393" t="s">
        <v>1682</v>
      </c>
    </row>
    <row r="28" spans="1:10" ht="19.149999999999999" customHeight="1">
      <c r="A28" s="1432" t="s">
        <v>812</v>
      </c>
      <c r="B28" s="1433"/>
      <c r="C28" s="1393"/>
      <c r="D28" s="399"/>
    </row>
    <row r="29" spans="1:10" ht="19.149999999999999" customHeight="1">
      <c r="A29" s="1432" t="s">
        <v>1653</v>
      </c>
      <c r="B29" s="1433"/>
      <c r="C29" s="1393" t="s">
        <v>1673</v>
      </c>
      <c r="D29" s="399"/>
    </row>
    <row r="30" spans="1:10" ht="19.149999999999999" customHeight="1">
      <c r="A30" s="1432" t="s">
        <v>797</v>
      </c>
      <c r="B30" s="1433"/>
      <c r="C30" s="1393"/>
      <c r="D30" s="399"/>
      <c r="E30" s="1432" t="s">
        <v>1628</v>
      </c>
    </row>
    <row r="31" spans="1:10" ht="19.149999999999999" customHeight="1">
      <c r="A31" s="1432" t="s">
        <v>798</v>
      </c>
      <c r="B31" s="1433"/>
      <c r="C31" s="1393"/>
      <c r="D31" s="399"/>
      <c r="E31" s="1432" t="s">
        <v>1629</v>
      </c>
    </row>
    <row r="32" spans="1:10" ht="19.149999999999999" customHeight="1">
      <c r="A32" s="1432" t="s">
        <v>813</v>
      </c>
      <c r="B32" s="1433"/>
      <c r="C32" s="1393"/>
      <c r="D32" s="399"/>
      <c r="E32" s="1432" t="s">
        <v>1630</v>
      </c>
    </row>
    <row r="33" spans="1:8" ht="19.149999999999999" customHeight="1">
      <c r="A33" s="1432" t="s">
        <v>814</v>
      </c>
      <c r="B33" s="1433"/>
      <c r="C33" s="1393"/>
      <c r="D33" s="399"/>
      <c r="E33" s="1432" t="s">
        <v>167</v>
      </c>
    </row>
    <row r="34" spans="1:8" ht="19.149999999999999" customHeight="1">
      <c r="A34" s="1432" t="s">
        <v>1654</v>
      </c>
      <c r="B34" s="1433"/>
      <c r="D34" s="399"/>
    </row>
    <row r="35" spans="1:8" ht="19.149999999999999" customHeight="1">
      <c r="C35" s="1393" t="s">
        <v>217</v>
      </c>
      <c r="D35" s="399"/>
    </row>
    <row r="36" spans="1:8" ht="19.149999999999999" customHeight="1">
      <c r="A36" s="1432" t="s">
        <v>1655</v>
      </c>
      <c r="B36" s="1433"/>
      <c r="C36" s="1393" t="s">
        <v>218</v>
      </c>
      <c r="D36" s="399"/>
    </row>
    <row r="37" spans="1:8" ht="19.149999999999999" customHeight="1">
      <c r="A37" s="1432" t="s">
        <v>834</v>
      </c>
      <c r="B37" s="1433"/>
      <c r="C37" s="1393"/>
      <c r="D37" s="399" t="s">
        <v>201</v>
      </c>
    </row>
    <row r="38" spans="1:8" ht="19.149999999999999" customHeight="1">
      <c r="A38" s="1432" t="s">
        <v>835</v>
      </c>
      <c r="B38" s="1433"/>
      <c r="C38" s="1393"/>
      <c r="D38" s="399"/>
    </row>
    <row r="39" spans="1:8" ht="19.149999999999999" customHeight="1">
      <c r="A39" s="1395" t="s">
        <v>1668</v>
      </c>
      <c r="C39" s="1393" t="s">
        <v>1674</v>
      </c>
    </row>
    <row r="40" spans="1:8" ht="19.149999999999999" customHeight="1">
      <c r="A40" s="1395" t="s">
        <v>1657</v>
      </c>
      <c r="B40" s="1433"/>
      <c r="C40" s="1393" t="s">
        <v>1675</v>
      </c>
      <c r="D40" s="399"/>
    </row>
    <row r="41" spans="1:8" ht="19.149999999999999" customHeight="1">
      <c r="A41" s="1432" t="s">
        <v>820</v>
      </c>
      <c r="B41" s="1433"/>
    </row>
    <row r="42" spans="1:8" ht="19.5" customHeight="1">
      <c r="A42" s="1432" t="s">
        <v>799</v>
      </c>
      <c r="D42" s="399"/>
    </row>
    <row r="43" spans="1:8" ht="19.5" customHeight="1">
      <c r="H43" s="185"/>
    </row>
    <row r="44" spans="1:8" ht="19.5" customHeight="1"/>
    <row r="45" spans="1:8" ht="19.5" customHeight="1">
      <c r="D45" s="185"/>
    </row>
    <row r="46" spans="1:8" ht="19.5" customHeight="1">
      <c r="D46" s="185"/>
    </row>
    <row r="47" spans="1:8" ht="19.5" customHeight="1">
      <c r="D47" s="185"/>
    </row>
    <row r="48" spans="1:8" ht="19.5" customHeight="1">
      <c r="D48" s="185"/>
    </row>
    <row r="49" ht="19.5" customHeight="1"/>
    <row r="50" ht="19.5" customHeight="1"/>
    <row r="51" ht="19.5" customHeight="1"/>
    <row r="52" ht="19.5" customHeight="1"/>
    <row r="53" ht="19.5" customHeight="1"/>
    <row r="54" ht="19.5" customHeight="1"/>
    <row r="55" ht="19.5" customHeight="1"/>
    <row r="56" ht="19.5" customHeight="1"/>
    <row r="57" ht="19.5" customHeight="1"/>
    <row r="58" ht="19.5" customHeight="1"/>
    <row r="59" ht="19.5" customHeight="1"/>
    <row r="60" ht="19.5" customHeight="1"/>
    <row r="61" ht="19.5" customHeight="1"/>
    <row r="62" ht="19.5" customHeight="1"/>
    <row r="63" ht="19.5" customHeight="1"/>
    <row r="64" ht="19.5" customHeight="1"/>
    <row r="65" ht="19.5" customHeight="1"/>
  </sheetData>
  <mergeCells count="13">
    <mergeCell ref="A8:B8"/>
    <mergeCell ref="A1:G1"/>
    <mergeCell ref="A4:B4"/>
    <mergeCell ref="A5:B5"/>
    <mergeCell ref="A6:B6"/>
    <mergeCell ref="A7:B7"/>
    <mergeCell ref="A16:B16"/>
    <mergeCell ref="A9:B9"/>
    <mergeCell ref="A10:B10"/>
    <mergeCell ref="A11:B11"/>
    <mergeCell ref="A12:B12"/>
    <mergeCell ref="A14:B14"/>
    <mergeCell ref="A15:B15"/>
  </mergeCells>
  <phoneticPr fontId="25"/>
  <printOptions horizontalCentered="1"/>
  <pageMargins left="0.78740157480314965" right="0.78740157480314965" top="0.78740157480314965" bottom="0.78740157480314965" header="0.39370078740157483" footer="0.39370078740157483"/>
  <pageSetup paperSize="9" scale="94"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H28"/>
  <sheetViews>
    <sheetView showGridLines="0" view="pageLayout" zoomScaleNormal="100" workbookViewId="0">
      <selection activeCell="A2" sqref="A2"/>
    </sheetView>
  </sheetViews>
  <sheetFormatPr defaultColWidth="9" defaultRowHeight="13.5"/>
  <cols>
    <col min="1" max="1" width="12.375" style="127" customWidth="1"/>
    <col min="2" max="6" width="14.875" style="127" customWidth="1"/>
    <col min="7" max="16384" width="9" style="127"/>
  </cols>
  <sheetData>
    <row r="1" spans="1:8" ht="19.899999999999999" customHeight="1">
      <c r="A1" s="1427" t="s">
        <v>1649</v>
      </c>
      <c r="E1" s="920"/>
      <c r="F1" s="921" t="s">
        <v>1650</v>
      </c>
    </row>
    <row r="2" spans="1:8" ht="5.65" customHeight="1">
      <c r="A2" s="1427"/>
    </row>
    <row r="3" spans="1:8" ht="15.75" customHeight="1">
      <c r="A3" s="890" t="s">
        <v>731</v>
      </c>
      <c r="B3" s="1638" t="s">
        <v>161</v>
      </c>
      <c r="C3" s="1638" t="s">
        <v>701</v>
      </c>
      <c r="D3" s="1638" t="s">
        <v>702</v>
      </c>
      <c r="E3" s="1641" t="s">
        <v>718</v>
      </c>
      <c r="F3" s="1638" t="s">
        <v>703</v>
      </c>
    </row>
    <row r="4" spans="1:8" ht="15.75" customHeight="1">
      <c r="A4" s="891" t="s">
        <v>727</v>
      </c>
      <c r="B4" s="1639"/>
      <c r="C4" s="1639"/>
      <c r="D4" s="1639"/>
      <c r="E4" s="1639"/>
      <c r="F4" s="1639"/>
    </row>
    <row r="5" spans="1:8" s="737" customFormat="1" ht="21" customHeight="1">
      <c r="A5" s="894" t="s">
        <v>1284</v>
      </c>
      <c r="B5" s="565">
        <v>712767</v>
      </c>
      <c r="C5" s="565">
        <v>54542</v>
      </c>
      <c r="D5" s="565">
        <v>31201</v>
      </c>
      <c r="E5" s="565">
        <v>37485</v>
      </c>
      <c r="F5" s="565">
        <v>76944</v>
      </c>
      <c r="G5" s="759"/>
    </row>
    <row r="6" spans="1:8" s="737" customFormat="1" ht="18.600000000000001" customHeight="1">
      <c r="A6" s="762"/>
      <c r="B6" s="898"/>
      <c r="C6" s="512"/>
      <c r="D6" s="512"/>
      <c r="E6" s="512"/>
      <c r="F6" s="512"/>
      <c r="G6" s="759"/>
    </row>
    <row r="7" spans="1:8" ht="15.75" customHeight="1">
      <c r="A7" s="890" t="s">
        <v>731</v>
      </c>
      <c r="B7" s="1634" t="s">
        <v>704</v>
      </c>
      <c r="C7" s="1634" t="s">
        <v>705</v>
      </c>
      <c r="D7" s="1634" t="s">
        <v>693</v>
      </c>
      <c r="E7" s="1634" t="s">
        <v>694</v>
      </c>
      <c r="F7" s="1634" t="s">
        <v>695</v>
      </c>
    </row>
    <row r="8" spans="1:8" ht="15.75" customHeight="1">
      <c r="A8" s="891" t="s">
        <v>727</v>
      </c>
      <c r="B8" s="1635"/>
      <c r="C8" s="1635"/>
      <c r="D8" s="1635"/>
      <c r="E8" s="1635"/>
      <c r="F8" s="1635"/>
    </row>
    <row r="9" spans="1:8" s="737" customFormat="1" ht="21" customHeight="1">
      <c r="A9" s="894" t="s">
        <v>1284</v>
      </c>
      <c r="B9" s="565">
        <v>8581</v>
      </c>
      <c r="C9" s="565">
        <v>4619</v>
      </c>
      <c r="D9" s="565">
        <v>18923</v>
      </c>
      <c r="E9" s="565">
        <v>13541</v>
      </c>
      <c r="F9" s="565">
        <v>21797</v>
      </c>
      <c r="G9" s="759"/>
    </row>
    <row r="10" spans="1:8" s="737" customFormat="1" ht="18.600000000000001" customHeight="1">
      <c r="A10" s="762"/>
      <c r="B10" s="898"/>
      <c r="C10" s="512"/>
      <c r="D10" s="512"/>
      <c r="E10" s="512"/>
      <c r="F10" s="512"/>
      <c r="G10" s="759"/>
    </row>
    <row r="11" spans="1:8" ht="15.75" customHeight="1">
      <c r="A11" s="890" t="s">
        <v>731</v>
      </c>
      <c r="B11" s="1638" t="s">
        <v>696</v>
      </c>
      <c r="C11" s="1636" t="s">
        <v>697</v>
      </c>
      <c r="D11" s="1638" t="s">
        <v>698</v>
      </c>
      <c r="E11" s="1636" t="s">
        <v>699</v>
      </c>
      <c r="F11" s="1638" t="s">
        <v>700</v>
      </c>
    </row>
    <row r="12" spans="1:8" ht="15.75" customHeight="1">
      <c r="A12" s="891" t="s">
        <v>727</v>
      </c>
      <c r="B12" s="1639"/>
      <c r="C12" s="1637"/>
      <c r="D12" s="1639"/>
      <c r="E12" s="1637"/>
      <c r="F12" s="1639"/>
    </row>
    <row r="13" spans="1:8" s="737" customFormat="1" ht="21" customHeight="1">
      <c r="A13" s="894" t="s">
        <v>1284</v>
      </c>
      <c r="B13" s="924">
        <v>22887</v>
      </c>
      <c r="C13" s="925">
        <v>17181</v>
      </c>
      <c r="D13" s="925">
        <v>22150</v>
      </c>
      <c r="E13" s="925">
        <v>11877</v>
      </c>
      <c r="F13" s="925">
        <v>11765</v>
      </c>
      <c r="G13" s="759"/>
      <c r="H13" s="759"/>
    </row>
    <row r="14" spans="1:8" s="737" customFormat="1" ht="20.25" customHeight="1">
      <c r="A14" s="926"/>
      <c r="B14" s="512"/>
      <c r="C14" s="512"/>
      <c r="D14" s="512"/>
      <c r="E14" s="512"/>
      <c r="F14" s="512"/>
      <c r="G14" s="759"/>
    </row>
    <row r="15" spans="1:8" ht="18.75" customHeight="1">
      <c r="A15" s="890" t="s">
        <v>731</v>
      </c>
      <c r="B15" s="1634" t="s">
        <v>706</v>
      </c>
      <c r="C15" s="1634" t="s">
        <v>707</v>
      </c>
      <c r="D15" s="1634" t="s">
        <v>708</v>
      </c>
      <c r="E15" s="1634" t="s">
        <v>709</v>
      </c>
      <c r="F15" s="1638" t="s">
        <v>710</v>
      </c>
    </row>
    <row r="16" spans="1:8">
      <c r="A16" s="891" t="s">
        <v>727</v>
      </c>
      <c r="B16" s="1635"/>
      <c r="C16" s="1635"/>
      <c r="D16" s="1635"/>
      <c r="E16" s="1635"/>
      <c r="F16" s="1639"/>
    </row>
    <row r="17" spans="1:6" ht="21" customHeight="1">
      <c r="A17" s="894" t="s">
        <v>1284</v>
      </c>
      <c r="B17" s="565">
        <v>19228</v>
      </c>
      <c r="C17" s="565">
        <v>23038</v>
      </c>
      <c r="D17" s="565">
        <v>10083</v>
      </c>
      <c r="E17" s="565">
        <v>28833</v>
      </c>
      <c r="F17" s="565">
        <v>15695</v>
      </c>
    </row>
    <row r="19" spans="1:6" ht="13.5" customHeight="1">
      <c r="A19" s="890" t="s">
        <v>731</v>
      </c>
      <c r="B19" s="1634" t="s">
        <v>711</v>
      </c>
      <c r="C19" s="1636" t="s">
        <v>712</v>
      </c>
      <c r="D19" s="1638" t="s">
        <v>136</v>
      </c>
      <c r="E19" s="1641" t="s">
        <v>536</v>
      </c>
      <c r="F19" s="1638" t="s">
        <v>49</v>
      </c>
    </row>
    <row r="20" spans="1:6">
      <c r="A20" s="891" t="s">
        <v>727</v>
      </c>
      <c r="B20" s="1635"/>
      <c r="C20" s="1637"/>
      <c r="D20" s="1639"/>
      <c r="E20" s="1639"/>
      <c r="F20" s="1639"/>
    </row>
    <row r="21" spans="1:6" ht="21" customHeight="1">
      <c r="A21" s="894" t="s">
        <v>1284</v>
      </c>
      <c r="B21" s="565">
        <v>25014</v>
      </c>
      <c r="C21" s="565">
        <v>14952</v>
      </c>
      <c r="D21" s="565">
        <v>12542</v>
      </c>
      <c r="E21" s="565">
        <v>75294</v>
      </c>
      <c r="F21" s="565">
        <v>58101</v>
      </c>
    </row>
    <row r="24" spans="1:6">
      <c r="A24" s="890" t="s">
        <v>731</v>
      </c>
      <c r="B24" s="1643" t="s">
        <v>537</v>
      </c>
      <c r="C24" s="1634" t="s">
        <v>670</v>
      </c>
    </row>
    <row r="25" spans="1:6">
      <c r="A25" s="891" t="s">
        <v>727</v>
      </c>
      <c r="B25" s="1644"/>
      <c r="C25" s="1635"/>
    </row>
    <row r="26" spans="1:6" ht="21" customHeight="1">
      <c r="A26" s="894" t="s">
        <v>1284</v>
      </c>
      <c r="B26" s="565">
        <v>16080</v>
      </c>
      <c r="C26" s="565">
        <f>SUM(B5:F5,B9:F9,B13:F13,B17:F17,B21:F21,B26)</f>
        <v>1365120</v>
      </c>
    </row>
    <row r="28" spans="1:6">
      <c r="A28" s="1431" t="s">
        <v>1665</v>
      </c>
    </row>
  </sheetData>
  <mergeCells count="27">
    <mergeCell ref="B3:B4"/>
    <mergeCell ref="C3:C4"/>
    <mergeCell ref="D3:D4"/>
    <mergeCell ref="E3:E4"/>
    <mergeCell ref="F3:F4"/>
    <mergeCell ref="B11:B12"/>
    <mergeCell ref="C11:C12"/>
    <mergeCell ref="D11:D12"/>
    <mergeCell ref="E11:E12"/>
    <mergeCell ref="F11:F12"/>
    <mergeCell ref="B7:B8"/>
    <mergeCell ref="C7:C8"/>
    <mergeCell ref="D7:D8"/>
    <mergeCell ref="E7:E8"/>
    <mergeCell ref="F7:F8"/>
    <mergeCell ref="E15:E16"/>
    <mergeCell ref="F15:F16"/>
    <mergeCell ref="B19:B20"/>
    <mergeCell ref="C19:C20"/>
    <mergeCell ref="D19:D20"/>
    <mergeCell ref="E19:E20"/>
    <mergeCell ref="F19:F20"/>
    <mergeCell ref="B24:B25"/>
    <mergeCell ref="C24:C25"/>
    <mergeCell ref="B15:B16"/>
    <mergeCell ref="C15:C16"/>
    <mergeCell ref="D15:D16"/>
  </mergeCells>
  <phoneticPr fontId="25"/>
  <pageMargins left="0.78740157480314965" right="0.78740157480314965" top="0.78740157480314965" bottom="0.78740157480314965" header="0.39370078740157483" footer="0.39370078740157483"/>
  <pageSetup paperSize="9" firstPageNumber="14" orientation="portrait" useFirstPageNumber="1" r:id="rId1"/>
  <headerFooter scaleWithDoc="0" alignWithMargins="0">
    <oddFooter xml:space="preserve">&amp;C-16-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J43"/>
  <sheetViews>
    <sheetView showGridLines="0" view="pageLayout" zoomScale="115" zoomScaleNormal="94" zoomScalePageLayoutView="115" workbookViewId="0">
      <selection activeCell="A2" sqref="A2"/>
    </sheetView>
  </sheetViews>
  <sheetFormatPr defaultColWidth="9" defaultRowHeight="13.5"/>
  <cols>
    <col min="1" max="1" width="2.875" style="759" customWidth="1"/>
    <col min="2" max="2" width="14.625" style="759" customWidth="1"/>
    <col min="3" max="8" width="9.625" style="759" customWidth="1"/>
    <col min="9" max="9" width="11.5" style="759" customWidth="1"/>
    <col min="10" max="16384" width="9" style="759"/>
  </cols>
  <sheetData>
    <row r="1" spans="1:9" ht="19.899999999999999" customHeight="1">
      <c r="A1" s="1647" t="s">
        <v>1651</v>
      </c>
      <c r="B1" s="1648"/>
      <c r="C1" s="1648"/>
      <c r="D1" s="1648"/>
      <c r="E1" s="737"/>
      <c r="F1" s="737"/>
      <c r="G1" s="737"/>
      <c r="H1" s="737"/>
      <c r="I1" s="737"/>
    </row>
    <row r="2" spans="1:9" ht="5.65" customHeight="1">
      <c r="A2" s="735"/>
      <c r="B2" s="871"/>
      <c r="C2" s="871"/>
      <c r="D2" s="871"/>
      <c r="E2" s="737"/>
      <c r="F2" s="737"/>
      <c r="G2" s="737"/>
      <c r="H2" s="737"/>
      <c r="I2" s="737"/>
    </row>
    <row r="3" spans="1:9" ht="14.1" customHeight="1">
      <c r="A3" s="737"/>
      <c r="D3" s="1655" t="s">
        <v>870</v>
      </c>
      <c r="E3" s="1655"/>
      <c r="F3" s="1655"/>
      <c r="G3" s="1655"/>
      <c r="H3" s="1655"/>
      <c r="I3" s="807"/>
    </row>
    <row r="4" spans="1:9" ht="5.65" customHeight="1">
      <c r="A4" s="737"/>
      <c r="B4" s="737"/>
      <c r="D4" s="737"/>
      <c r="E4" s="737"/>
      <c r="F4" s="737"/>
      <c r="G4" s="737"/>
      <c r="H4" s="737"/>
      <c r="I4" s="737"/>
    </row>
    <row r="5" spans="1:9" ht="16.899999999999999" customHeight="1">
      <c r="A5" s="737"/>
      <c r="B5" s="759" t="s">
        <v>664</v>
      </c>
      <c r="C5" s="872"/>
      <c r="F5" s="1649"/>
      <c r="G5" s="1649"/>
      <c r="H5" s="1649"/>
      <c r="I5" s="737"/>
    </row>
    <row r="6" spans="1:9" ht="18.600000000000001" customHeight="1">
      <c r="A6" s="769"/>
      <c r="B6" s="1638" t="s">
        <v>178</v>
      </c>
      <c r="C6" s="1641" t="s">
        <v>1059</v>
      </c>
      <c r="D6" s="1650" t="s">
        <v>1060</v>
      </c>
      <c r="E6" s="1652" t="s">
        <v>1061</v>
      </c>
      <c r="F6" s="1653"/>
      <c r="G6" s="1654"/>
      <c r="H6" s="821" t="s">
        <v>179</v>
      </c>
      <c r="I6" s="737"/>
    </row>
    <row r="7" spans="1:9" ht="18.600000000000001" customHeight="1">
      <c r="A7" s="769"/>
      <c r="B7" s="1639"/>
      <c r="C7" s="1639"/>
      <c r="D7" s="1651"/>
      <c r="E7" s="764" t="s">
        <v>585</v>
      </c>
      <c r="F7" s="765" t="s">
        <v>586</v>
      </c>
      <c r="G7" s="766" t="s">
        <v>9</v>
      </c>
      <c r="H7" s="767" t="s">
        <v>80</v>
      </c>
      <c r="I7" s="737"/>
    </row>
    <row r="8" spans="1:9" ht="18" customHeight="1">
      <c r="A8" s="769"/>
      <c r="B8" s="873" t="s">
        <v>588</v>
      </c>
      <c r="C8" s="874">
        <v>1239</v>
      </c>
      <c r="D8" s="874">
        <v>2283</v>
      </c>
      <c r="E8" s="874">
        <v>145</v>
      </c>
      <c r="F8" s="874">
        <v>691</v>
      </c>
      <c r="G8" s="875">
        <f>E8+F8</f>
        <v>836</v>
      </c>
      <c r="H8" s="876">
        <f>ROUNDDOWN(G8/D8*100,2)</f>
        <v>36.61</v>
      </c>
      <c r="I8" s="737"/>
    </row>
    <row r="9" spans="1:9" ht="18" customHeight="1">
      <c r="A9" s="769"/>
      <c r="B9" s="877" t="s">
        <v>589</v>
      </c>
      <c r="C9" s="878">
        <v>2359</v>
      </c>
      <c r="D9" s="878">
        <v>4701</v>
      </c>
      <c r="E9" s="875">
        <v>365</v>
      </c>
      <c r="F9" s="879">
        <v>1157</v>
      </c>
      <c r="G9" s="875">
        <f>E9+F9</f>
        <v>1522</v>
      </c>
      <c r="H9" s="876">
        <f t="shared" ref="H9:H42" si="0">ROUNDDOWN(G9/D9*100,2)</f>
        <v>32.369999999999997</v>
      </c>
      <c r="I9" s="737"/>
    </row>
    <row r="10" spans="1:9" ht="17.850000000000001" customHeight="1">
      <c r="A10" s="769"/>
      <c r="B10" s="877" t="s">
        <v>590</v>
      </c>
      <c r="C10" s="878">
        <v>1320</v>
      </c>
      <c r="D10" s="878">
        <v>2674</v>
      </c>
      <c r="E10" s="875">
        <v>162</v>
      </c>
      <c r="F10" s="879">
        <v>671</v>
      </c>
      <c r="G10" s="875">
        <f t="shared" ref="G10:G42" si="1">E10+F10</f>
        <v>833</v>
      </c>
      <c r="H10" s="876">
        <f t="shared" si="0"/>
        <v>31.15</v>
      </c>
      <c r="I10" s="737"/>
    </row>
    <row r="11" spans="1:9" ht="18" customHeight="1">
      <c r="A11" s="769"/>
      <c r="B11" s="877" t="s">
        <v>591</v>
      </c>
      <c r="C11" s="878">
        <v>980</v>
      </c>
      <c r="D11" s="878">
        <v>1730</v>
      </c>
      <c r="E11" s="875">
        <v>100</v>
      </c>
      <c r="F11" s="879">
        <v>491</v>
      </c>
      <c r="G11" s="875">
        <f t="shared" si="1"/>
        <v>591</v>
      </c>
      <c r="H11" s="876">
        <f t="shared" si="0"/>
        <v>34.159999999999997</v>
      </c>
      <c r="I11" s="737"/>
    </row>
    <row r="12" spans="1:9" ht="18" customHeight="1">
      <c r="A12" s="769"/>
      <c r="B12" s="785" t="s">
        <v>592</v>
      </c>
      <c r="C12" s="880">
        <v>1881</v>
      </c>
      <c r="D12" s="880">
        <v>3505</v>
      </c>
      <c r="E12" s="881">
        <v>193</v>
      </c>
      <c r="F12" s="882">
        <v>956</v>
      </c>
      <c r="G12" s="881">
        <f t="shared" si="1"/>
        <v>1149</v>
      </c>
      <c r="H12" s="883">
        <f t="shared" si="0"/>
        <v>32.78</v>
      </c>
      <c r="I12" s="737"/>
    </row>
    <row r="13" spans="1:9" ht="18" customHeight="1">
      <c r="A13" s="769"/>
      <c r="B13" s="877" t="s">
        <v>594</v>
      </c>
      <c r="C13" s="878">
        <v>3186</v>
      </c>
      <c r="D13" s="878">
        <v>5811</v>
      </c>
      <c r="E13" s="875">
        <v>257</v>
      </c>
      <c r="F13" s="879">
        <v>1076</v>
      </c>
      <c r="G13" s="875">
        <f t="shared" si="1"/>
        <v>1333</v>
      </c>
      <c r="H13" s="876">
        <f t="shared" si="0"/>
        <v>22.93</v>
      </c>
      <c r="I13" s="737"/>
    </row>
    <row r="14" spans="1:9" ht="18" customHeight="1">
      <c r="A14" s="769"/>
      <c r="B14" s="877" t="s">
        <v>595</v>
      </c>
      <c r="C14" s="878">
        <v>2058</v>
      </c>
      <c r="D14" s="878">
        <v>4004</v>
      </c>
      <c r="E14" s="875">
        <v>219</v>
      </c>
      <c r="F14" s="879">
        <v>783</v>
      </c>
      <c r="G14" s="875">
        <f t="shared" si="1"/>
        <v>1002</v>
      </c>
      <c r="H14" s="876">
        <f t="shared" si="0"/>
        <v>25.02</v>
      </c>
      <c r="I14" s="737"/>
    </row>
    <row r="15" spans="1:9" ht="18" customHeight="1">
      <c r="A15" s="769"/>
      <c r="B15" s="777" t="s">
        <v>596</v>
      </c>
      <c r="C15" s="878">
        <v>1341</v>
      </c>
      <c r="D15" s="878">
        <v>2552</v>
      </c>
      <c r="E15" s="875">
        <v>124</v>
      </c>
      <c r="F15" s="879">
        <v>576</v>
      </c>
      <c r="G15" s="875">
        <f t="shared" si="1"/>
        <v>700</v>
      </c>
      <c r="H15" s="876">
        <f t="shared" si="0"/>
        <v>27.42</v>
      </c>
      <c r="I15" s="737"/>
    </row>
    <row r="16" spans="1:9" ht="18" customHeight="1">
      <c r="A16" s="769"/>
      <c r="B16" s="777" t="s">
        <v>597</v>
      </c>
      <c r="C16" s="878">
        <v>3204</v>
      </c>
      <c r="D16" s="878">
        <v>6441</v>
      </c>
      <c r="E16" s="875">
        <v>472</v>
      </c>
      <c r="F16" s="879">
        <v>1545</v>
      </c>
      <c r="G16" s="875">
        <f t="shared" si="1"/>
        <v>2017</v>
      </c>
      <c r="H16" s="876">
        <f t="shared" si="0"/>
        <v>31.31</v>
      </c>
      <c r="I16" s="737"/>
    </row>
    <row r="17" spans="1:10" ht="18" customHeight="1">
      <c r="A17" s="769"/>
      <c r="B17" s="785" t="s">
        <v>599</v>
      </c>
      <c r="C17" s="880">
        <v>5792</v>
      </c>
      <c r="D17" s="880">
        <v>11703</v>
      </c>
      <c r="E17" s="881">
        <v>812</v>
      </c>
      <c r="F17" s="882">
        <v>2696</v>
      </c>
      <c r="G17" s="881">
        <f t="shared" si="1"/>
        <v>3508</v>
      </c>
      <c r="H17" s="883">
        <f t="shared" si="0"/>
        <v>29.97</v>
      </c>
      <c r="I17" s="737"/>
    </row>
    <row r="18" spans="1:10" ht="18" customHeight="1">
      <c r="A18" s="769"/>
      <c r="B18" s="777" t="s">
        <v>600</v>
      </c>
      <c r="C18" s="878">
        <v>6872</v>
      </c>
      <c r="D18" s="878">
        <v>15132</v>
      </c>
      <c r="E18" s="875">
        <v>1112</v>
      </c>
      <c r="F18" s="879">
        <v>2651</v>
      </c>
      <c r="G18" s="875">
        <f t="shared" si="1"/>
        <v>3763</v>
      </c>
      <c r="H18" s="876">
        <f t="shared" si="0"/>
        <v>24.86</v>
      </c>
      <c r="I18" s="737"/>
    </row>
    <row r="19" spans="1:10" ht="18" customHeight="1">
      <c r="A19" s="769"/>
      <c r="B19" s="877" t="s">
        <v>602</v>
      </c>
      <c r="C19" s="878">
        <v>4146</v>
      </c>
      <c r="D19" s="878">
        <v>7936</v>
      </c>
      <c r="E19" s="875">
        <v>405</v>
      </c>
      <c r="F19" s="879">
        <v>1486</v>
      </c>
      <c r="G19" s="875">
        <f t="shared" si="1"/>
        <v>1891</v>
      </c>
      <c r="H19" s="876">
        <f t="shared" si="0"/>
        <v>23.82</v>
      </c>
      <c r="I19" s="737"/>
    </row>
    <row r="20" spans="1:10" ht="18" customHeight="1">
      <c r="A20" s="769"/>
      <c r="B20" s="877" t="s">
        <v>603</v>
      </c>
      <c r="C20" s="878">
        <v>5277</v>
      </c>
      <c r="D20" s="878">
        <v>10436</v>
      </c>
      <c r="E20" s="875">
        <v>488</v>
      </c>
      <c r="F20" s="879">
        <v>1891</v>
      </c>
      <c r="G20" s="875">
        <f t="shared" si="1"/>
        <v>2379</v>
      </c>
      <c r="H20" s="876">
        <f t="shared" si="0"/>
        <v>22.79</v>
      </c>
      <c r="I20" s="737"/>
      <c r="J20" s="859"/>
    </row>
    <row r="21" spans="1:10" ht="18" customHeight="1">
      <c r="A21" s="769"/>
      <c r="B21" s="877" t="s">
        <v>604</v>
      </c>
      <c r="C21" s="878">
        <v>3817</v>
      </c>
      <c r="D21" s="878">
        <v>7994</v>
      </c>
      <c r="E21" s="875">
        <v>475</v>
      </c>
      <c r="F21" s="879">
        <v>1379</v>
      </c>
      <c r="G21" s="875">
        <f t="shared" si="1"/>
        <v>1854</v>
      </c>
      <c r="H21" s="876">
        <f t="shared" si="0"/>
        <v>23.19</v>
      </c>
      <c r="I21" s="737"/>
      <c r="J21" s="859"/>
    </row>
    <row r="22" spans="1:10" ht="18" customHeight="1">
      <c r="A22" s="769"/>
      <c r="B22" s="785" t="s">
        <v>606</v>
      </c>
      <c r="C22" s="880">
        <v>2547</v>
      </c>
      <c r="D22" s="880">
        <v>5645</v>
      </c>
      <c r="E22" s="881">
        <v>228</v>
      </c>
      <c r="F22" s="882">
        <v>871</v>
      </c>
      <c r="G22" s="881">
        <f t="shared" si="1"/>
        <v>1099</v>
      </c>
      <c r="H22" s="883">
        <f t="shared" si="0"/>
        <v>19.46</v>
      </c>
      <c r="I22" s="737"/>
    </row>
    <row r="23" spans="1:10" ht="18" customHeight="1">
      <c r="A23" s="769"/>
      <c r="B23" s="877" t="s">
        <v>608</v>
      </c>
      <c r="C23" s="878">
        <v>5517</v>
      </c>
      <c r="D23" s="878">
        <v>9888</v>
      </c>
      <c r="E23" s="875">
        <v>259</v>
      </c>
      <c r="F23" s="879">
        <v>2411</v>
      </c>
      <c r="G23" s="875">
        <f t="shared" si="1"/>
        <v>2670</v>
      </c>
      <c r="H23" s="876">
        <f t="shared" si="0"/>
        <v>27</v>
      </c>
      <c r="I23" s="737"/>
    </row>
    <row r="24" spans="1:10" ht="18" customHeight="1">
      <c r="A24" s="769"/>
      <c r="B24" s="877" t="s">
        <v>610</v>
      </c>
      <c r="C24" s="878">
        <v>1811</v>
      </c>
      <c r="D24" s="878">
        <v>4024</v>
      </c>
      <c r="E24" s="875">
        <v>173</v>
      </c>
      <c r="F24" s="879">
        <v>474</v>
      </c>
      <c r="G24" s="875">
        <f t="shared" si="1"/>
        <v>647</v>
      </c>
      <c r="H24" s="876">
        <f t="shared" si="0"/>
        <v>16.07</v>
      </c>
      <c r="I24" s="737"/>
    </row>
    <row r="25" spans="1:10" ht="18" customHeight="1">
      <c r="A25" s="737"/>
      <c r="B25" s="777" t="s">
        <v>612</v>
      </c>
      <c r="C25" s="878">
        <v>1505</v>
      </c>
      <c r="D25" s="878">
        <v>3042</v>
      </c>
      <c r="E25" s="875">
        <v>206</v>
      </c>
      <c r="F25" s="879">
        <v>454</v>
      </c>
      <c r="G25" s="875">
        <f t="shared" si="1"/>
        <v>660</v>
      </c>
      <c r="H25" s="876">
        <f t="shared" si="0"/>
        <v>21.69</v>
      </c>
      <c r="I25" s="737"/>
    </row>
    <row r="26" spans="1:10" ht="18" customHeight="1">
      <c r="A26" s="737"/>
      <c r="B26" s="777" t="s">
        <v>613</v>
      </c>
      <c r="C26" s="878">
        <v>2560</v>
      </c>
      <c r="D26" s="878">
        <v>5759</v>
      </c>
      <c r="E26" s="875">
        <v>278</v>
      </c>
      <c r="F26" s="879">
        <v>686</v>
      </c>
      <c r="G26" s="875">
        <f t="shared" si="1"/>
        <v>964</v>
      </c>
      <c r="H26" s="876">
        <f t="shared" si="0"/>
        <v>16.73</v>
      </c>
      <c r="I26" s="737"/>
    </row>
    <row r="27" spans="1:10" ht="18" customHeight="1">
      <c r="A27" s="737"/>
      <c r="B27" s="785" t="s">
        <v>614</v>
      </c>
      <c r="C27" s="880">
        <v>3294</v>
      </c>
      <c r="D27" s="880">
        <v>7505</v>
      </c>
      <c r="E27" s="881">
        <v>401</v>
      </c>
      <c r="F27" s="882">
        <v>1061</v>
      </c>
      <c r="G27" s="881">
        <f t="shared" si="1"/>
        <v>1462</v>
      </c>
      <c r="H27" s="883">
        <f t="shared" si="0"/>
        <v>19.48</v>
      </c>
      <c r="I27" s="737"/>
    </row>
    <row r="28" spans="1:10" ht="18" customHeight="1">
      <c r="A28" s="737"/>
      <c r="B28" s="777" t="s">
        <v>616</v>
      </c>
      <c r="C28" s="878">
        <v>1069</v>
      </c>
      <c r="D28" s="878">
        <v>2373</v>
      </c>
      <c r="E28" s="875">
        <v>169</v>
      </c>
      <c r="F28" s="879">
        <v>276</v>
      </c>
      <c r="G28" s="875">
        <f t="shared" si="1"/>
        <v>445</v>
      </c>
      <c r="H28" s="876">
        <f t="shared" si="0"/>
        <v>18.75</v>
      </c>
      <c r="I28" s="130"/>
    </row>
    <row r="29" spans="1:10" ht="18" customHeight="1">
      <c r="A29" s="737"/>
      <c r="B29" s="777" t="s">
        <v>618</v>
      </c>
      <c r="C29" s="878">
        <v>1797</v>
      </c>
      <c r="D29" s="878">
        <v>3967</v>
      </c>
      <c r="E29" s="875">
        <v>213</v>
      </c>
      <c r="F29" s="879">
        <v>421</v>
      </c>
      <c r="G29" s="875">
        <f t="shared" si="1"/>
        <v>634</v>
      </c>
      <c r="H29" s="876">
        <f t="shared" si="0"/>
        <v>15.98</v>
      </c>
      <c r="I29" s="737"/>
    </row>
    <row r="30" spans="1:10" ht="18" customHeight="1">
      <c r="A30" s="737"/>
      <c r="B30" s="777" t="s">
        <v>620</v>
      </c>
      <c r="C30" s="878">
        <v>6680</v>
      </c>
      <c r="D30" s="878">
        <v>15337</v>
      </c>
      <c r="E30" s="875">
        <v>1000</v>
      </c>
      <c r="F30" s="879">
        <v>2218</v>
      </c>
      <c r="G30" s="875">
        <f t="shared" si="1"/>
        <v>3218</v>
      </c>
      <c r="H30" s="876">
        <f t="shared" si="0"/>
        <v>20.98</v>
      </c>
      <c r="I30" s="737"/>
      <c r="J30" s="859"/>
    </row>
    <row r="31" spans="1:10" ht="18" customHeight="1">
      <c r="A31" s="737"/>
      <c r="B31" s="777" t="s">
        <v>622</v>
      </c>
      <c r="C31" s="878">
        <v>4677</v>
      </c>
      <c r="D31" s="878">
        <v>9766</v>
      </c>
      <c r="E31" s="875">
        <v>204</v>
      </c>
      <c r="F31" s="879">
        <v>1014</v>
      </c>
      <c r="G31" s="875">
        <f t="shared" si="1"/>
        <v>1218</v>
      </c>
      <c r="H31" s="876">
        <f t="shared" si="0"/>
        <v>12.47</v>
      </c>
      <c r="I31" s="737"/>
      <c r="J31" s="859"/>
    </row>
    <row r="32" spans="1:10" ht="18" customHeight="1">
      <c r="A32" s="737"/>
      <c r="B32" s="785" t="s">
        <v>624</v>
      </c>
      <c r="C32" s="880">
        <v>5901</v>
      </c>
      <c r="D32" s="880">
        <v>12552</v>
      </c>
      <c r="E32" s="881">
        <v>699</v>
      </c>
      <c r="F32" s="882">
        <v>1726</v>
      </c>
      <c r="G32" s="881">
        <f t="shared" si="1"/>
        <v>2425</v>
      </c>
      <c r="H32" s="883">
        <f t="shared" si="0"/>
        <v>19.309999999999999</v>
      </c>
      <c r="I32" s="737"/>
    </row>
    <row r="33" spans="1:10" ht="18" customHeight="1">
      <c r="A33" s="737"/>
      <c r="B33" s="777" t="s">
        <v>15</v>
      </c>
      <c r="C33" s="878">
        <v>6937</v>
      </c>
      <c r="D33" s="879">
        <v>16460</v>
      </c>
      <c r="E33" s="879">
        <v>1079</v>
      </c>
      <c r="F33" s="879">
        <v>2005</v>
      </c>
      <c r="G33" s="875">
        <f t="shared" si="1"/>
        <v>3084</v>
      </c>
      <c r="H33" s="876">
        <f t="shared" si="0"/>
        <v>18.73</v>
      </c>
      <c r="I33" s="737"/>
    </row>
    <row r="34" spans="1:10" ht="18" customHeight="1">
      <c r="A34" s="737"/>
      <c r="B34" s="777" t="s">
        <v>626</v>
      </c>
      <c r="C34" s="878">
        <v>5721</v>
      </c>
      <c r="D34" s="878">
        <v>11520</v>
      </c>
      <c r="E34" s="875">
        <v>620</v>
      </c>
      <c r="F34" s="879">
        <v>1701</v>
      </c>
      <c r="G34" s="875">
        <f t="shared" si="1"/>
        <v>2321</v>
      </c>
      <c r="H34" s="876">
        <f t="shared" si="0"/>
        <v>20.14</v>
      </c>
      <c r="I34" s="737"/>
    </row>
    <row r="35" spans="1:10" ht="18" customHeight="1">
      <c r="A35" s="737"/>
      <c r="B35" s="777" t="s">
        <v>627</v>
      </c>
      <c r="C35" s="878">
        <v>5019</v>
      </c>
      <c r="D35" s="878">
        <v>11324</v>
      </c>
      <c r="E35" s="875">
        <v>330</v>
      </c>
      <c r="F35" s="879">
        <v>1347</v>
      </c>
      <c r="G35" s="875">
        <f t="shared" si="1"/>
        <v>1677</v>
      </c>
      <c r="H35" s="876">
        <f t="shared" si="0"/>
        <v>14.8</v>
      </c>
      <c r="I35" s="737"/>
    </row>
    <row r="36" spans="1:10" ht="18" customHeight="1">
      <c r="A36" s="737"/>
      <c r="B36" s="777" t="s">
        <v>629</v>
      </c>
      <c r="C36" s="878">
        <v>2477</v>
      </c>
      <c r="D36" s="878">
        <v>5585</v>
      </c>
      <c r="E36" s="875">
        <v>337</v>
      </c>
      <c r="F36" s="879">
        <v>610</v>
      </c>
      <c r="G36" s="875">
        <f t="shared" si="1"/>
        <v>947</v>
      </c>
      <c r="H36" s="876">
        <f t="shared" si="0"/>
        <v>16.95</v>
      </c>
      <c r="I36" s="737"/>
      <c r="J36" s="750"/>
    </row>
    <row r="37" spans="1:10" ht="18" customHeight="1">
      <c r="A37" s="737"/>
      <c r="B37" s="785" t="s">
        <v>631</v>
      </c>
      <c r="C37" s="880">
        <v>6358</v>
      </c>
      <c r="D37" s="882">
        <v>13432</v>
      </c>
      <c r="E37" s="881">
        <v>845</v>
      </c>
      <c r="F37" s="882">
        <v>1935</v>
      </c>
      <c r="G37" s="881">
        <f t="shared" si="1"/>
        <v>2780</v>
      </c>
      <c r="H37" s="883">
        <f t="shared" si="0"/>
        <v>20.69</v>
      </c>
      <c r="I37" s="884"/>
      <c r="J37" s="753"/>
    </row>
    <row r="38" spans="1:10" ht="18" customHeight="1">
      <c r="A38" s="737"/>
      <c r="B38" s="777" t="s">
        <v>633</v>
      </c>
      <c r="C38" s="878">
        <v>2531</v>
      </c>
      <c r="D38" s="878">
        <v>5545</v>
      </c>
      <c r="E38" s="879">
        <v>603</v>
      </c>
      <c r="F38" s="879">
        <v>654</v>
      </c>
      <c r="G38" s="875">
        <f t="shared" si="1"/>
        <v>1257</v>
      </c>
      <c r="H38" s="876">
        <f t="shared" si="0"/>
        <v>22.66</v>
      </c>
      <c r="J38" s="755"/>
    </row>
    <row r="39" spans="1:10" ht="18" customHeight="1">
      <c r="A39" s="885"/>
      <c r="B39" s="777" t="s">
        <v>635</v>
      </c>
      <c r="C39" s="878">
        <v>2855</v>
      </c>
      <c r="D39" s="878">
        <v>6862</v>
      </c>
      <c r="E39" s="875">
        <v>189</v>
      </c>
      <c r="F39" s="879">
        <v>771</v>
      </c>
      <c r="G39" s="875">
        <f t="shared" si="1"/>
        <v>960</v>
      </c>
      <c r="H39" s="876">
        <f t="shared" si="0"/>
        <v>13.99</v>
      </c>
      <c r="I39" s="737"/>
      <c r="J39" s="755"/>
    </row>
    <row r="40" spans="1:10" ht="18" customHeight="1">
      <c r="A40" s="737"/>
      <c r="B40" s="777" t="s">
        <v>637</v>
      </c>
      <c r="C40" s="878">
        <v>2710</v>
      </c>
      <c r="D40" s="878">
        <v>6140</v>
      </c>
      <c r="E40" s="875">
        <v>341</v>
      </c>
      <c r="F40" s="879">
        <v>981</v>
      </c>
      <c r="G40" s="875">
        <f>E40+F40</f>
        <v>1322</v>
      </c>
      <c r="H40" s="876">
        <f t="shared" si="0"/>
        <v>21.53</v>
      </c>
      <c r="I40" s="737"/>
      <c r="J40" s="755"/>
    </row>
    <row r="41" spans="1:10" ht="18" customHeight="1">
      <c r="A41" s="737"/>
      <c r="B41" s="777" t="s">
        <v>639</v>
      </c>
      <c r="C41" s="878">
        <v>1441</v>
      </c>
      <c r="D41" s="878">
        <v>3223</v>
      </c>
      <c r="E41" s="875">
        <v>174</v>
      </c>
      <c r="F41" s="879">
        <v>460</v>
      </c>
      <c r="G41" s="875">
        <f t="shared" si="1"/>
        <v>634</v>
      </c>
      <c r="H41" s="876">
        <f t="shared" si="0"/>
        <v>19.670000000000002</v>
      </c>
      <c r="I41" s="737"/>
      <c r="J41" s="755"/>
    </row>
    <row r="42" spans="1:10" ht="18" customHeight="1">
      <c r="A42" s="737"/>
      <c r="B42" s="886" t="s">
        <v>641</v>
      </c>
      <c r="C42" s="804">
        <v>956</v>
      </c>
      <c r="D42" s="804">
        <v>2227</v>
      </c>
      <c r="E42" s="804">
        <v>129</v>
      </c>
      <c r="F42" s="887">
        <v>207</v>
      </c>
      <c r="G42" s="887">
        <f t="shared" si="1"/>
        <v>336</v>
      </c>
      <c r="H42" s="888">
        <f t="shared" si="0"/>
        <v>15.08</v>
      </c>
      <c r="J42" s="755"/>
    </row>
    <row r="43" spans="1:10" ht="14.25">
      <c r="B43" s="889"/>
      <c r="C43" s="810"/>
      <c r="D43" s="810"/>
      <c r="E43" s="810"/>
      <c r="F43" s="810"/>
      <c r="G43" s="810"/>
      <c r="H43" s="811"/>
    </row>
  </sheetData>
  <mergeCells count="7">
    <mergeCell ref="A1:D1"/>
    <mergeCell ref="F5:H5"/>
    <mergeCell ref="B6:B7"/>
    <mergeCell ref="C6:C7"/>
    <mergeCell ref="D6:D7"/>
    <mergeCell ref="E6:G6"/>
    <mergeCell ref="D3:H3"/>
  </mergeCells>
  <phoneticPr fontId="25"/>
  <pageMargins left="0.78740157480314965" right="0.78740157480314965" top="0.78740157480314965" bottom="0.78740157480314965" header="0.39370078740157483" footer="0.39370078740157483"/>
  <pageSetup paperSize="9" scale="99" firstPageNumber="19" orientation="portrait" useFirstPageNumber="1" r:id="rId1"/>
  <headerFooter alignWithMargins="0">
    <oddFooter xml:space="preserve">&amp;C-17-
</oddFooter>
  </headerFooter>
  <colBreaks count="1" manualBreakCount="1">
    <brk id="9"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J44"/>
  <sheetViews>
    <sheetView showGridLines="0" view="pageLayout" zoomScaleNormal="94" workbookViewId="0">
      <selection activeCell="A2" sqref="A2"/>
    </sheetView>
  </sheetViews>
  <sheetFormatPr defaultColWidth="9" defaultRowHeight="13.5"/>
  <cols>
    <col min="1" max="1" width="2.875" style="759" customWidth="1"/>
    <col min="2" max="2" width="14.625" style="759" customWidth="1"/>
    <col min="3" max="8" width="9.625" style="759" customWidth="1"/>
    <col min="9" max="9" width="11.5" style="759" customWidth="1"/>
    <col min="10" max="16384" width="9" style="759"/>
  </cols>
  <sheetData>
    <row r="1" spans="1:9" ht="19.899999999999999" customHeight="1"/>
    <row r="2" spans="1:9" ht="19.899999999999999" customHeight="1"/>
    <row r="3" spans="1:9" ht="19.899999999999999" customHeight="1"/>
    <row r="4" spans="1:9" ht="18.600000000000001" customHeight="1">
      <c r="A4" s="832"/>
      <c r="B4" s="1656" t="s">
        <v>178</v>
      </c>
      <c r="C4" s="1658" t="s">
        <v>1059</v>
      </c>
      <c r="D4" s="1658" t="s">
        <v>1060</v>
      </c>
      <c r="E4" s="1659" t="s">
        <v>1062</v>
      </c>
      <c r="F4" s="1660"/>
      <c r="G4" s="1661"/>
      <c r="H4" s="833" t="s">
        <v>179</v>
      </c>
      <c r="I4" s="834"/>
    </row>
    <row r="5" spans="1:9" ht="18.600000000000001" customHeight="1">
      <c r="A5" s="832"/>
      <c r="B5" s="1657"/>
      <c r="C5" s="1657"/>
      <c r="D5" s="1657"/>
      <c r="E5" s="835" t="s">
        <v>585</v>
      </c>
      <c r="F5" s="836" t="s">
        <v>586</v>
      </c>
      <c r="G5" s="837" t="s">
        <v>9</v>
      </c>
      <c r="H5" s="838" t="s">
        <v>80</v>
      </c>
      <c r="I5" s="834"/>
    </row>
    <row r="6" spans="1:9" ht="18" customHeight="1">
      <c r="A6" s="832"/>
      <c r="B6" s="839" t="s">
        <v>584</v>
      </c>
      <c r="C6" s="840">
        <v>1212</v>
      </c>
      <c r="D6" s="840">
        <v>2768</v>
      </c>
      <c r="E6" s="841">
        <v>71</v>
      </c>
      <c r="F6" s="842">
        <v>281</v>
      </c>
      <c r="G6" s="841">
        <f>E6+F6</f>
        <v>352</v>
      </c>
      <c r="H6" s="843">
        <f t="shared" ref="H6:H25" si="0">ROUNDDOWN(G6/D6*100,2)</f>
        <v>12.71</v>
      </c>
      <c r="I6" s="834"/>
    </row>
    <row r="7" spans="1:9" ht="18" customHeight="1">
      <c r="A7" s="832"/>
      <c r="B7" s="844" t="s">
        <v>583</v>
      </c>
      <c r="C7" s="840">
        <v>1268</v>
      </c>
      <c r="D7" s="840">
        <v>2967</v>
      </c>
      <c r="E7" s="841">
        <v>231</v>
      </c>
      <c r="F7" s="845">
        <v>297</v>
      </c>
      <c r="G7" s="841">
        <f t="shared" ref="G7:G29" si="1">E7+F7</f>
        <v>528</v>
      </c>
      <c r="H7" s="843">
        <f t="shared" si="0"/>
        <v>17.79</v>
      </c>
      <c r="I7" s="846"/>
    </row>
    <row r="8" spans="1:9" ht="18" customHeight="1">
      <c r="A8" s="832"/>
      <c r="B8" s="844" t="s">
        <v>581</v>
      </c>
      <c r="C8" s="840">
        <v>5499</v>
      </c>
      <c r="D8" s="840">
        <v>12134</v>
      </c>
      <c r="E8" s="841">
        <v>733</v>
      </c>
      <c r="F8" s="847">
        <v>1591</v>
      </c>
      <c r="G8" s="841">
        <f t="shared" si="1"/>
        <v>2324</v>
      </c>
      <c r="H8" s="843">
        <f t="shared" si="0"/>
        <v>19.149999999999999</v>
      </c>
      <c r="I8" s="846"/>
    </row>
    <row r="9" spans="1:9" ht="18" customHeight="1">
      <c r="A9" s="832"/>
      <c r="B9" s="844" t="s">
        <v>579</v>
      </c>
      <c r="C9" s="840">
        <v>1772</v>
      </c>
      <c r="D9" s="840">
        <v>3955</v>
      </c>
      <c r="E9" s="841">
        <v>220</v>
      </c>
      <c r="F9" s="845">
        <v>370</v>
      </c>
      <c r="G9" s="841">
        <f t="shared" si="1"/>
        <v>590</v>
      </c>
      <c r="H9" s="843">
        <f t="shared" si="0"/>
        <v>14.91</v>
      </c>
      <c r="I9" s="846"/>
    </row>
    <row r="10" spans="1:9" ht="18" customHeight="1">
      <c r="A10" s="832"/>
      <c r="B10" s="848" t="s">
        <v>577</v>
      </c>
      <c r="C10" s="849">
        <v>654</v>
      </c>
      <c r="D10" s="850">
        <v>1596</v>
      </c>
      <c r="E10" s="850">
        <v>103</v>
      </c>
      <c r="F10" s="850">
        <v>114</v>
      </c>
      <c r="G10" s="851">
        <f t="shared" si="1"/>
        <v>217</v>
      </c>
      <c r="H10" s="852">
        <f t="shared" si="0"/>
        <v>13.59</v>
      </c>
      <c r="I10" s="846"/>
    </row>
    <row r="11" spans="1:9" ht="18" customHeight="1">
      <c r="A11" s="832"/>
      <c r="B11" s="844" t="s">
        <v>576</v>
      </c>
      <c r="C11" s="840">
        <v>942</v>
      </c>
      <c r="D11" s="840">
        <v>1651</v>
      </c>
      <c r="E11" s="841">
        <v>66</v>
      </c>
      <c r="F11" s="845">
        <v>174</v>
      </c>
      <c r="G11" s="841">
        <f t="shared" si="1"/>
        <v>240</v>
      </c>
      <c r="H11" s="843">
        <f t="shared" si="0"/>
        <v>14.53</v>
      </c>
      <c r="I11" s="846"/>
    </row>
    <row r="12" spans="1:9" ht="18" customHeight="1">
      <c r="A12" s="832"/>
      <c r="B12" s="844" t="s">
        <v>574</v>
      </c>
      <c r="C12" s="840">
        <v>1407</v>
      </c>
      <c r="D12" s="840">
        <v>3266</v>
      </c>
      <c r="E12" s="841">
        <v>255</v>
      </c>
      <c r="F12" s="845">
        <v>234</v>
      </c>
      <c r="G12" s="841">
        <f t="shared" si="1"/>
        <v>489</v>
      </c>
      <c r="H12" s="843">
        <f t="shared" si="0"/>
        <v>14.97</v>
      </c>
      <c r="I12" s="846"/>
    </row>
    <row r="13" spans="1:9" ht="18" customHeight="1">
      <c r="A13" s="832"/>
      <c r="B13" s="844" t="s">
        <v>572</v>
      </c>
      <c r="C13" s="840">
        <v>396</v>
      </c>
      <c r="D13" s="840">
        <v>964</v>
      </c>
      <c r="E13" s="841">
        <v>11</v>
      </c>
      <c r="F13" s="845">
        <v>45</v>
      </c>
      <c r="G13" s="841">
        <f t="shared" si="1"/>
        <v>56</v>
      </c>
      <c r="H13" s="843">
        <f t="shared" si="0"/>
        <v>5.8</v>
      </c>
      <c r="I13" s="853"/>
    </row>
    <row r="14" spans="1:9" ht="18" customHeight="1">
      <c r="A14" s="832"/>
      <c r="B14" s="844" t="s">
        <v>571</v>
      </c>
      <c r="C14" s="840">
        <v>1559</v>
      </c>
      <c r="D14" s="840">
        <v>3251</v>
      </c>
      <c r="E14" s="841">
        <v>121</v>
      </c>
      <c r="F14" s="847">
        <v>431</v>
      </c>
      <c r="G14" s="841">
        <f t="shared" si="1"/>
        <v>552</v>
      </c>
      <c r="H14" s="843">
        <f t="shared" si="0"/>
        <v>16.97</v>
      </c>
      <c r="I14" s="853"/>
    </row>
    <row r="15" spans="1:9" ht="18" customHeight="1">
      <c r="A15" s="832"/>
      <c r="B15" s="848" t="s">
        <v>570</v>
      </c>
      <c r="C15" s="849">
        <v>1756</v>
      </c>
      <c r="D15" s="850">
        <v>3806</v>
      </c>
      <c r="E15" s="850">
        <v>168</v>
      </c>
      <c r="F15" s="854">
        <v>640</v>
      </c>
      <c r="G15" s="851">
        <f t="shared" si="1"/>
        <v>808</v>
      </c>
      <c r="H15" s="852">
        <f t="shared" si="0"/>
        <v>21.22</v>
      </c>
      <c r="I15" s="846"/>
    </row>
    <row r="16" spans="1:9" ht="18" customHeight="1">
      <c r="A16" s="832"/>
      <c r="B16" s="844" t="s">
        <v>569</v>
      </c>
      <c r="C16" s="840">
        <v>803</v>
      </c>
      <c r="D16" s="840">
        <v>1785</v>
      </c>
      <c r="E16" s="841">
        <v>103</v>
      </c>
      <c r="F16" s="845">
        <v>207</v>
      </c>
      <c r="G16" s="841">
        <f t="shared" si="1"/>
        <v>310</v>
      </c>
      <c r="H16" s="843">
        <f t="shared" si="0"/>
        <v>17.36</v>
      </c>
      <c r="I16" s="846"/>
    </row>
    <row r="17" spans="1:10" ht="18" customHeight="1">
      <c r="A17" s="832"/>
      <c r="B17" s="844" t="s">
        <v>568</v>
      </c>
      <c r="C17" s="840">
        <v>1699</v>
      </c>
      <c r="D17" s="840">
        <v>3748</v>
      </c>
      <c r="E17" s="841">
        <v>218</v>
      </c>
      <c r="F17" s="845">
        <v>368</v>
      </c>
      <c r="G17" s="841">
        <f t="shared" si="1"/>
        <v>586</v>
      </c>
      <c r="H17" s="843">
        <f t="shared" si="0"/>
        <v>15.63</v>
      </c>
      <c r="I17" s="846"/>
    </row>
    <row r="18" spans="1:10" ht="18" customHeight="1">
      <c r="A18" s="832"/>
      <c r="B18" s="844" t="s">
        <v>567</v>
      </c>
      <c r="C18" s="840">
        <v>611</v>
      </c>
      <c r="D18" s="840">
        <v>1603</v>
      </c>
      <c r="E18" s="841">
        <v>104</v>
      </c>
      <c r="F18" s="845">
        <v>135</v>
      </c>
      <c r="G18" s="841">
        <f t="shared" si="1"/>
        <v>239</v>
      </c>
      <c r="H18" s="843">
        <f t="shared" si="0"/>
        <v>14.9</v>
      </c>
      <c r="I18" s="846"/>
    </row>
    <row r="19" spans="1:10" ht="18" customHeight="1">
      <c r="A19" s="832"/>
      <c r="B19" s="844" t="s">
        <v>566</v>
      </c>
      <c r="C19" s="840">
        <v>4352</v>
      </c>
      <c r="D19" s="840">
        <v>8772</v>
      </c>
      <c r="E19" s="841">
        <v>492</v>
      </c>
      <c r="F19" s="845">
        <v>1420</v>
      </c>
      <c r="G19" s="841">
        <f t="shared" si="1"/>
        <v>1912</v>
      </c>
      <c r="H19" s="843">
        <f t="shared" si="0"/>
        <v>21.79</v>
      </c>
      <c r="I19" s="846"/>
    </row>
    <row r="20" spans="1:10" ht="18" customHeight="1">
      <c r="A20" s="832"/>
      <c r="B20" s="848" t="s">
        <v>565</v>
      </c>
      <c r="C20" s="850">
        <v>5957</v>
      </c>
      <c r="D20" s="850">
        <v>12526</v>
      </c>
      <c r="E20" s="850">
        <v>276</v>
      </c>
      <c r="F20" s="854">
        <v>1062</v>
      </c>
      <c r="G20" s="851">
        <f t="shared" si="1"/>
        <v>1338</v>
      </c>
      <c r="H20" s="852">
        <f t="shared" si="0"/>
        <v>10.68</v>
      </c>
      <c r="I20" s="846"/>
    </row>
    <row r="21" spans="1:10" ht="18" customHeight="1">
      <c r="A21" s="832"/>
      <c r="B21" s="855" t="s">
        <v>180</v>
      </c>
      <c r="C21" s="856">
        <v>147722</v>
      </c>
      <c r="D21" s="857">
        <v>313870</v>
      </c>
      <c r="E21" s="857">
        <v>16978</v>
      </c>
      <c r="F21" s="857">
        <v>47701</v>
      </c>
      <c r="G21" s="856">
        <f>E21+F21</f>
        <v>64679</v>
      </c>
      <c r="H21" s="858">
        <f t="shared" si="0"/>
        <v>20.6</v>
      </c>
      <c r="I21" s="846"/>
      <c r="J21" s="859"/>
    </row>
    <row r="22" spans="1:10" ht="18" customHeight="1">
      <c r="A22" s="832"/>
      <c r="B22" s="844" t="s">
        <v>564</v>
      </c>
      <c r="C22" s="840">
        <v>1008</v>
      </c>
      <c r="D22" s="840">
        <v>1928</v>
      </c>
      <c r="E22" s="841">
        <v>78</v>
      </c>
      <c r="F22" s="847">
        <v>204</v>
      </c>
      <c r="G22" s="841">
        <f t="shared" si="1"/>
        <v>282</v>
      </c>
      <c r="H22" s="843">
        <f t="shared" si="0"/>
        <v>14.62</v>
      </c>
      <c r="I22" s="846"/>
      <c r="J22" s="859"/>
    </row>
    <row r="23" spans="1:10" ht="18" customHeight="1">
      <c r="A23" s="832"/>
      <c r="B23" s="844" t="s">
        <v>181</v>
      </c>
      <c r="C23" s="840">
        <v>4761</v>
      </c>
      <c r="D23" s="840">
        <v>10799</v>
      </c>
      <c r="E23" s="841">
        <v>555</v>
      </c>
      <c r="F23" s="847">
        <v>1700</v>
      </c>
      <c r="G23" s="841">
        <f t="shared" si="1"/>
        <v>2255</v>
      </c>
      <c r="H23" s="843">
        <f t="shared" si="0"/>
        <v>20.88</v>
      </c>
      <c r="I23" s="846"/>
    </row>
    <row r="24" spans="1:10" ht="18" customHeight="1">
      <c r="A24" s="832"/>
      <c r="B24" s="844" t="s">
        <v>182</v>
      </c>
      <c r="C24" s="840">
        <v>3185</v>
      </c>
      <c r="D24" s="840">
        <v>7873</v>
      </c>
      <c r="E24" s="841">
        <v>302</v>
      </c>
      <c r="F24" s="847">
        <v>943</v>
      </c>
      <c r="G24" s="841">
        <f t="shared" si="1"/>
        <v>1245</v>
      </c>
      <c r="H24" s="843">
        <f t="shared" si="0"/>
        <v>15.81</v>
      </c>
      <c r="I24" s="846"/>
    </row>
    <row r="25" spans="1:10" ht="18" customHeight="1">
      <c r="A25" s="832"/>
      <c r="B25" s="848" t="s">
        <v>492</v>
      </c>
      <c r="C25" s="849">
        <v>230</v>
      </c>
      <c r="D25" s="849">
        <v>512</v>
      </c>
      <c r="E25" s="849">
        <v>30</v>
      </c>
      <c r="F25" s="849">
        <v>55</v>
      </c>
      <c r="G25" s="850">
        <f t="shared" si="1"/>
        <v>85</v>
      </c>
      <c r="H25" s="852">
        <f t="shared" si="0"/>
        <v>16.600000000000001</v>
      </c>
      <c r="I25" s="846"/>
    </row>
    <row r="26" spans="1:10" ht="18" customHeight="1">
      <c r="A26" s="832"/>
      <c r="B26" s="855" t="s">
        <v>183</v>
      </c>
      <c r="C26" s="860">
        <v>9184</v>
      </c>
      <c r="D26" s="857">
        <v>21112</v>
      </c>
      <c r="E26" s="857">
        <v>965</v>
      </c>
      <c r="F26" s="857">
        <v>2902</v>
      </c>
      <c r="G26" s="857">
        <f>SUM(G22:G25)</f>
        <v>3867</v>
      </c>
      <c r="H26" s="858">
        <f>ROUNDDOWN(G26/D26*100,2)</f>
        <v>18.309999999999999</v>
      </c>
      <c r="I26" s="846"/>
    </row>
    <row r="27" spans="1:10" ht="18" customHeight="1">
      <c r="A27" s="832"/>
      <c r="B27" s="844" t="s">
        <v>184</v>
      </c>
      <c r="C27" s="840">
        <v>1091</v>
      </c>
      <c r="D27" s="840">
        <v>2453</v>
      </c>
      <c r="E27" s="841">
        <v>116</v>
      </c>
      <c r="F27" s="847">
        <v>442</v>
      </c>
      <c r="G27" s="841">
        <f t="shared" si="1"/>
        <v>558</v>
      </c>
      <c r="H27" s="843">
        <f>ROUNDDOWN(G27/D27*100,2)</f>
        <v>22.74</v>
      </c>
      <c r="I27" s="846"/>
    </row>
    <row r="28" spans="1:10" ht="18" customHeight="1">
      <c r="A28" s="832"/>
      <c r="B28" s="844" t="s">
        <v>185</v>
      </c>
      <c r="C28" s="840">
        <v>1887</v>
      </c>
      <c r="D28" s="840">
        <v>4744</v>
      </c>
      <c r="E28" s="841">
        <v>298</v>
      </c>
      <c r="F28" s="847">
        <v>668</v>
      </c>
      <c r="G28" s="841">
        <f t="shared" si="1"/>
        <v>966</v>
      </c>
      <c r="H28" s="843">
        <f>ROUNDDOWN(G28/D28*100,2)</f>
        <v>20.36</v>
      </c>
      <c r="I28" s="846"/>
    </row>
    <row r="29" spans="1:10" ht="18" customHeight="1">
      <c r="A29" s="832"/>
      <c r="B29" s="848" t="s">
        <v>492</v>
      </c>
      <c r="C29" s="849">
        <v>706</v>
      </c>
      <c r="D29" s="849">
        <v>1553</v>
      </c>
      <c r="E29" s="849">
        <v>86</v>
      </c>
      <c r="F29" s="849">
        <v>178</v>
      </c>
      <c r="G29" s="851">
        <f t="shared" si="1"/>
        <v>264</v>
      </c>
      <c r="H29" s="852">
        <f>ROUNDDOWN(G29/D29*100,2)</f>
        <v>16.989999999999998</v>
      </c>
      <c r="I29" s="846"/>
    </row>
    <row r="30" spans="1:10" ht="18" customHeight="1">
      <c r="A30" s="832"/>
      <c r="B30" s="855" t="s">
        <v>186</v>
      </c>
      <c r="C30" s="857">
        <v>3684</v>
      </c>
      <c r="D30" s="857">
        <v>8750</v>
      </c>
      <c r="E30" s="860">
        <v>500</v>
      </c>
      <c r="F30" s="860">
        <v>1288</v>
      </c>
      <c r="G30" s="860">
        <f>SUM(G27:G29)</f>
        <v>1788</v>
      </c>
      <c r="H30" s="861">
        <f t="shared" ref="H30:H35" si="2">ROUNDDOWN(G30/D30*100,2)</f>
        <v>20.43</v>
      </c>
      <c r="I30" s="846"/>
    </row>
    <row r="31" spans="1:10" ht="18" customHeight="1">
      <c r="A31" s="832"/>
      <c r="B31" s="839" t="s">
        <v>187</v>
      </c>
      <c r="C31" s="862">
        <v>839</v>
      </c>
      <c r="D31" s="862">
        <v>1887</v>
      </c>
      <c r="E31" s="863">
        <v>89</v>
      </c>
      <c r="F31" s="864">
        <v>365</v>
      </c>
      <c r="G31" s="863">
        <f>SUM(E31:F31)</f>
        <v>454</v>
      </c>
      <c r="H31" s="865">
        <f t="shared" si="2"/>
        <v>24.05</v>
      </c>
      <c r="I31" s="846"/>
      <c r="J31" s="859"/>
    </row>
    <row r="32" spans="1:10" ht="18" customHeight="1">
      <c r="A32" s="832"/>
      <c r="B32" s="844" t="s">
        <v>188</v>
      </c>
      <c r="C32" s="840">
        <v>2919</v>
      </c>
      <c r="D32" s="840">
        <v>6693</v>
      </c>
      <c r="E32" s="841">
        <v>283</v>
      </c>
      <c r="F32" s="847">
        <v>1024</v>
      </c>
      <c r="G32" s="841">
        <f>SUM(E32:F32)</f>
        <v>1307</v>
      </c>
      <c r="H32" s="843">
        <f t="shared" si="2"/>
        <v>19.52</v>
      </c>
      <c r="I32" s="834"/>
      <c r="J32" s="859"/>
    </row>
    <row r="33" spans="1:10" ht="18" customHeight="1">
      <c r="A33" s="832"/>
      <c r="B33" s="844" t="s">
        <v>189</v>
      </c>
      <c r="C33" s="840">
        <v>2487</v>
      </c>
      <c r="D33" s="840">
        <v>6556</v>
      </c>
      <c r="E33" s="841">
        <v>372</v>
      </c>
      <c r="F33" s="847">
        <v>974</v>
      </c>
      <c r="G33" s="841">
        <f>SUM(E33:F33)</f>
        <v>1346</v>
      </c>
      <c r="H33" s="843">
        <f t="shared" si="2"/>
        <v>20.53</v>
      </c>
      <c r="I33" s="846"/>
    </row>
    <row r="34" spans="1:10" ht="18" customHeight="1">
      <c r="A34" s="832"/>
      <c r="B34" s="844" t="s">
        <v>190</v>
      </c>
      <c r="C34" s="840">
        <v>408</v>
      </c>
      <c r="D34" s="845">
        <v>1096</v>
      </c>
      <c r="E34" s="841">
        <v>74</v>
      </c>
      <c r="F34" s="847">
        <v>135</v>
      </c>
      <c r="G34" s="845">
        <f>SUM(E34:F34)</f>
        <v>209</v>
      </c>
      <c r="H34" s="843">
        <f t="shared" si="2"/>
        <v>19.059999999999999</v>
      </c>
      <c r="I34" s="846"/>
    </row>
    <row r="35" spans="1:10" ht="18" customHeight="1">
      <c r="A35" s="832"/>
      <c r="B35" s="848" t="s">
        <v>492</v>
      </c>
      <c r="C35" s="849">
        <v>872</v>
      </c>
      <c r="D35" s="849">
        <v>1874</v>
      </c>
      <c r="E35" s="849">
        <v>70</v>
      </c>
      <c r="F35" s="849">
        <v>258</v>
      </c>
      <c r="G35" s="850">
        <f>SUM(E35:F35)</f>
        <v>328</v>
      </c>
      <c r="H35" s="852">
        <f t="shared" si="2"/>
        <v>17.5</v>
      </c>
      <c r="I35" s="846"/>
    </row>
    <row r="36" spans="1:10" ht="18" customHeight="1">
      <c r="A36" s="832"/>
      <c r="B36" s="855" t="s">
        <v>191</v>
      </c>
      <c r="C36" s="860">
        <v>7525</v>
      </c>
      <c r="D36" s="860">
        <v>18106</v>
      </c>
      <c r="E36" s="860">
        <v>888</v>
      </c>
      <c r="F36" s="860">
        <v>2756</v>
      </c>
      <c r="G36" s="860">
        <f>SUM(G31:G35)</f>
        <v>3644</v>
      </c>
      <c r="H36" s="861">
        <f>ROUNDDOWN(G36/D36*100,2)</f>
        <v>20.12</v>
      </c>
      <c r="I36" s="846"/>
    </row>
    <row r="37" spans="1:10" ht="18.600000000000001" customHeight="1">
      <c r="A37" s="834"/>
      <c r="B37" s="866"/>
      <c r="C37" s="867"/>
      <c r="D37" s="867"/>
      <c r="E37" s="867"/>
      <c r="F37" s="868"/>
      <c r="G37" s="867"/>
      <c r="H37" s="869"/>
      <c r="I37" s="846"/>
      <c r="J37" s="750"/>
    </row>
    <row r="38" spans="1:10" ht="18.600000000000001" customHeight="1">
      <c r="B38" s="762"/>
      <c r="C38" s="810"/>
      <c r="D38" s="810"/>
      <c r="E38" s="810"/>
      <c r="F38" s="810"/>
      <c r="G38" s="810"/>
      <c r="H38" s="811"/>
      <c r="J38" s="753"/>
    </row>
    <row r="39" spans="1:10" ht="18.600000000000001" customHeight="1">
      <c r="B39" s="762"/>
      <c r="C39" s="810"/>
      <c r="D39" s="810"/>
      <c r="E39" s="810"/>
      <c r="F39" s="810"/>
      <c r="G39" s="810"/>
      <c r="H39" s="811"/>
      <c r="J39" s="755"/>
    </row>
    <row r="40" spans="1:10" ht="18.600000000000001" customHeight="1">
      <c r="A40" s="870"/>
      <c r="B40" s="762"/>
      <c r="C40" s="810"/>
      <c r="D40" s="810"/>
      <c r="E40" s="810"/>
      <c r="F40" s="831"/>
      <c r="G40" s="810"/>
      <c r="H40" s="811"/>
      <c r="J40" s="755"/>
    </row>
    <row r="41" spans="1:10" ht="18.600000000000001" customHeight="1">
      <c r="B41" s="762"/>
      <c r="C41" s="810"/>
      <c r="D41" s="810"/>
      <c r="E41" s="810"/>
      <c r="F41" s="831"/>
      <c r="G41" s="810"/>
      <c r="H41" s="811"/>
      <c r="J41" s="755"/>
    </row>
    <row r="42" spans="1:10" ht="18.75" customHeight="1">
      <c r="B42" s="762"/>
      <c r="C42" s="810"/>
      <c r="D42" s="810"/>
      <c r="E42" s="810"/>
      <c r="F42" s="810"/>
      <c r="G42" s="810"/>
      <c r="H42" s="811"/>
      <c r="J42" s="755"/>
    </row>
    <row r="43" spans="1:10" ht="18.75" customHeight="1">
      <c r="B43" s="762"/>
      <c r="C43" s="810"/>
      <c r="D43" s="810"/>
      <c r="E43" s="810"/>
      <c r="F43" s="810"/>
      <c r="G43" s="810"/>
      <c r="H43" s="811"/>
      <c r="J43" s="755"/>
    </row>
    <row r="44" spans="1:10" ht="14.25">
      <c r="B44" s="762"/>
      <c r="C44" s="810"/>
      <c r="D44" s="810"/>
      <c r="E44" s="810"/>
      <c r="F44" s="810"/>
      <c r="G44" s="810"/>
      <c r="H44" s="811"/>
    </row>
  </sheetData>
  <mergeCells count="4">
    <mergeCell ref="B4:B5"/>
    <mergeCell ref="C4:C5"/>
    <mergeCell ref="D4:D5"/>
    <mergeCell ref="E4:G4"/>
  </mergeCells>
  <phoneticPr fontId="25"/>
  <pageMargins left="0.78740157480314965" right="0.78740157480314965" top="0.78740157480314965" bottom="0.78740157480314965" header="0.39370078740157483" footer="0.39370078740157483"/>
  <pageSetup paperSize="9" firstPageNumber="19" orientation="portrait" useFirstPageNumber="1" r:id="rId1"/>
  <headerFooter alignWithMargins="0">
    <oddFooter xml:space="preserve">&amp;C-18-
</oddFooter>
  </headerFooter>
  <colBreaks count="1" manualBreakCount="1">
    <brk id="9" max="1048575" man="1"/>
  </colBreaks>
  <ignoredErrors>
    <ignoredError sqref="G31:G35" formulaRange="1"/>
    <ignoredError sqref="G26" formula="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K42"/>
  <sheetViews>
    <sheetView showGridLines="0" view="pageLayout" zoomScaleNormal="94" workbookViewId="0">
      <selection activeCell="A2" sqref="A2"/>
    </sheetView>
  </sheetViews>
  <sheetFormatPr defaultColWidth="9" defaultRowHeight="13.5"/>
  <cols>
    <col min="1" max="1" width="2.875" style="760" customWidth="1"/>
    <col min="2" max="2" width="14.625" style="760" customWidth="1"/>
    <col min="3" max="8" width="9.625" style="760" customWidth="1"/>
    <col min="9" max="9" width="2.625" style="760" customWidth="1"/>
    <col min="10" max="10" width="5.625" style="760" customWidth="1"/>
    <col min="11" max="16384" width="9" style="760"/>
  </cols>
  <sheetData>
    <row r="1" spans="1:10" ht="19.899999999999999" customHeight="1">
      <c r="A1" s="759"/>
    </row>
    <row r="2" spans="1:10" ht="19.899999999999999" customHeight="1"/>
    <row r="3" spans="1:10" ht="19.899999999999999" customHeight="1"/>
    <row r="4" spans="1:10" ht="18.600000000000001" customHeight="1">
      <c r="A4" s="759"/>
      <c r="B4" s="1662" t="s">
        <v>178</v>
      </c>
      <c r="C4" s="1650" t="s">
        <v>1059</v>
      </c>
      <c r="D4" s="1650" t="s">
        <v>1060</v>
      </c>
      <c r="E4" s="1652" t="s">
        <v>1062</v>
      </c>
      <c r="F4" s="1653"/>
      <c r="G4" s="1654"/>
      <c r="H4" s="761" t="s">
        <v>179</v>
      </c>
      <c r="I4" s="762"/>
      <c r="J4" s="763"/>
    </row>
    <row r="5" spans="1:10" ht="18.600000000000001" customHeight="1">
      <c r="A5" s="759"/>
      <c r="B5" s="1651"/>
      <c r="C5" s="1651"/>
      <c r="D5" s="1651"/>
      <c r="E5" s="764" t="s">
        <v>585</v>
      </c>
      <c r="F5" s="765" t="s">
        <v>586</v>
      </c>
      <c r="G5" s="766" t="s">
        <v>9</v>
      </c>
      <c r="H5" s="767" t="s">
        <v>829</v>
      </c>
      <c r="I5" s="768"/>
      <c r="J5" s="763"/>
    </row>
    <row r="6" spans="1:10" ht="18" customHeight="1">
      <c r="A6" s="769"/>
      <c r="B6" s="770" t="s">
        <v>192</v>
      </c>
      <c r="C6" s="771">
        <v>4912</v>
      </c>
      <c r="D6" s="771">
        <v>11836</v>
      </c>
      <c r="E6" s="772">
        <v>797</v>
      </c>
      <c r="F6" s="773">
        <v>1929</v>
      </c>
      <c r="G6" s="774">
        <f t="shared" ref="G6:G11" si="0">E6+F6</f>
        <v>2726</v>
      </c>
      <c r="H6" s="775">
        <f t="shared" ref="H6:H15" si="1">ROUNDDOWN(G6/D6*100,2)</f>
        <v>23.03</v>
      </c>
      <c r="I6" s="776"/>
      <c r="J6" s="763"/>
    </row>
    <row r="7" spans="1:10" ht="18" customHeight="1">
      <c r="A7" s="769"/>
      <c r="B7" s="777" t="s">
        <v>193</v>
      </c>
      <c r="C7" s="778">
        <v>4854</v>
      </c>
      <c r="D7" s="778">
        <v>11776</v>
      </c>
      <c r="E7" s="779">
        <v>782</v>
      </c>
      <c r="F7" s="780">
        <v>1845</v>
      </c>
      <c r="G7" s="781">
        <f t="shared" si="0"/>
        <v>2627</v>
      </c>
      <c r="H7" s="782">
        <f t="shared" si="1"/>
        <v>22.3</v>
      </c>
      <c r="I7" s="776"/>
      <c r="J7" s="763"/>
    </row>
    <row r="8" spans="1:10" ht="18" customHeight="1">
      <c r="A8" s="769"/>
      <c r="B8" s="777" t="s">
        <v>194</v>
      </c>
      <c r="C8" s="778">
        <v>1459</v>
      </c>
      <c r="D8" s="778">
        <v>3636</v>
      </c>
      <c r="E8" s="783">
        <v>98</v>
      </c>
      <c r="F8" s="780">
        <v>421</v>
      </c>
      <c r="G8" s="781">
        <f t="shared" si="0"/>
        <v>519</v>
      </c>
      <c r="H8" s="782">
        <f t="shared" si="1"/>
        <v>14.27</v>
      </c>
      <c r="I8" s="776"/>
      <c r="J8" s="763"/>
    </row>
    <row r="9" spans="1:10" ht="18" customHeight="1">
      <c r="A9" s="769"/>
      <c r="B9" s="777" t="s">
        <v>195</v>
      </c>
      <c r="C9" s="778">
        <v>1530</v>
      </c>
      <c r="D9" s="778">
        <v>3683</v>
      </c>
      <c r="E9" s="779">
        <v>238</v>
      </c>
      <c r="F9" s="780">
        <v>417</v>
      </c>
      <c r="G9" s="781">
        <f t="shared" si="0"/>
        <v>655</v>
      </c>
      <c r="H9" s="782">
        <f t="shared" si="1"/>
        <v>17.78</v>
      </c>
      <c r="I9" s="776"/>
      <c r="J9" s="763"/>
    </row>
    <row r="10" spans="1:10" ht="18" customHeight="1">
      <c r="A10" s="759"/>
      <c r="B10" s="784" t="s">
        <v>196</v>
      </c>
      <c r="C10" s="783">
        <v>1828</v>
      </c>
      <c r="D10" s="783">
        <v>4923</v>
      </c>
      <c r="E10" s="783">
        <v>350</v>
      </c>
      <c r="F10" s="780">
        <v>555</v>
      </c>
      <c r="G10" s="783">
        <f t="shared" si="0"/>
        <v>905</v>
      </c>
      <c r="H10" s="782">
        <f t="shared" si="1"/>
        <v>18.38</v>
      </c>
      <c r="I10" s="776"/>
      <c r="J10" s="763"/>
    </row>
    <row r="11" spans="1:10" ht="18" customHeight="1">
      <c r="A11" s="769"/>
      <c r="B11" s="785" t="s">
        <v>492</v>
      </c>
      <c r="C11" s="786">
        <v>1800</v>
      </c>
      <c r="D11" s="786">
        <v>4805</v>
      </c>
      <c r="E11" s="787">
        <v>205</v>
      </c>
      <c r="F11" s="788">
        <v>534</v>
      </c>
      <c r="G11" s="789">
        <f t="shared" si="0"/>
        <v>739</v>
      </c>
      <c r="H11" s="790">
        <f t="shared" si="1"/>
        <v>15.37</v>
      </c>
      <c r="I11" s="776"/>
      <c r="J11" s="763"/>
    </row>
    <row r="12" spans="1:10" ht="18" customHeight="1">
      <c r="A12" s="769"/>
      <c r="B12" s="791" t="s">
        <v>197</v>
      </c>
      <c r="C12" s="792">
        <v>16383</v>
      </c>
      <c r="D12" s="792">
        <v>40659</v>
      </c>
      <c r="E12" s="793">
        <v>2470</v>
      </c>
      <c r="F12" s="794">
        <v>5701</v>
      </c>
      <c r="G12" s="793">
        <f>SUM(G6:G11)</f>
        <v>8171</v>
      </c>
      <c r="H12" s="795">
        <f t="shared" si="1"/>
        <v>20.09</v>
      </c>
      <c r="I12" s="776"/>
      <c r="J12" s="763"/>
    </row>
    <row r="13" spans="1:10" ht="18" customHeight="1">
      <c r="A13" s="759"/>
      <c r="B13" s="796" t="s">
        <v>198</v>
      </c>
      <c r="C13" s="797">
        <v>497</v>
      </c>
      <c r="D13" s="797">
        <v>1245</v>
      </c>
      <c r="E13" s="798">
        <v>94</v>
      </c>
      <c r="F13" s="799">
        <v>176</v>
      </c>
      <c r="G13" s="798">
        <f>SUM(E13+F13)</f>
        <v>270</v>
      </c>
      <c r="H13" s="800">
        <f t="shared" si="1"/>
        <v>21.68</v>
      </c>
      <c r="I13" s="776"/>
      <c r="J13" s="763"/>
    </row>
    <row r="14" spans="1:10" ht="18" customHeight="1">
      <c r="A14" s="769"/>
      <c r="B14" s="796" t="s">
        <v>199</v>
      </c>
      <c r="C14" s="797">
        <v>496</v>
      </c>
      <c r="D14" s="798">
        <v>1128</v>
      </c>
      <c r="E14" s="801">
        <v>73</v>
      </c>
      <c r="F14" s="802">
        <v>184</v>
      </c>
      <c r="G14" s="798">
        <f>SUM(E14+F14)</f>
        <v>257</v>
      </c>
      <c r="H14" s="800">
        <f t="shared" si="1"/>
        <v>22.78</v>
      </c>
      <c r="I14" s="776"/>
      <c r="J14" s="763"/>
    </row>
    <row r="15" spans="1:10" ht="18" customHeight="1">
      <c r="A15" s="769"/>
      <c r="B15" s="791" t="s">
        <v>9</v>
      </c>
      <c r="C15" s="803">
        <v>185491</v>
      </c>
      <c r="D15" s="803">
        <v>404870</v>
      </c>
      <c r="E15" s="804">
        <v>21968</v>
      </c>
      <c r="F15" s="804">
        <v>60708</v>
      </c>
      <c r="G15" s="803">
        <f>SUM(E15:F15)</f>
        <v>82676</v>
      </c>
      <c r="H15" s="800">
        <f t="shared" si="1"/>
        <v>20.420000000000002</v>
      </c>
      <c r="I15" s="776"/>
      <c r="J15" s="763"/>
    </row>
    <row r="16" spans="1:10" ht="18.600000000000001" customHeight="1">
      <c r="A16" s="759"/>
      <c r="B16" s="1663" t="s">
        <v>1382</v>
      </c>
      <c r="C16" s="1663"/>
      <c r="D16" s="1663"/>
      <c r="E16" s="1663"/>
      <c r="F16" s="1663"/>
      <c r="G16" s="1663"/>
      <c r="H16" s="1663"/>
      <c r="I16" s="805"/>
      <c r="J16" s="806"/>
    </row>
    <row r="17" spans="1:11" ht="18.600000000000001" customHeight="1">
      <c r="A17" s="807"/>
      <c r="B17" s="808"/>
      <c r="C17" s="808"/>
      <c r="D17" s="808"/>
      <c r="E17" s="808"/>
      <c r="F17" s="808"/>
      <c r="G17" s="808"/>
      <c r="H17" s="808"/>
      <c r="I17" s="808"/>
      <c r="J17" s="808"/>
    </row>
    <row r="18" spans="1:11" ht="18.600000000000001" customHeight="1">
      <c r="A18" s="737"/>
      <c r="B18" s="809"/>
      <c r="C18" s="809"/>
      <c r="D18" s="809"/>
      <c r="E18" s="809"/>
      <c r="F18" s="809"/>
      <c r="G18" s="809"/>
      <c r="H18" s="809"/>
      <c r="I18" s="809"/>
      <c r="J18" s="763"/>
    </row>
    <row r="19" spans="1:11" ht="16.899999999999999" customHeight="1">
      <c r="B19" s="737" t="s">
        <v>245</v>
      </c>
      <c r="C19" s="737"/>
      <c r="D19" s="809"/>
      <c r="E19" s="809"/>
      <c r="F19" s="737"/>
      <c r="G19" s="737"/>
      <c r="H19" s="737"/>
      <c r="I19" s="737"/>
      <c r="J19" s="763"/>
    </row>
    <row r="20" spans="1:11" ht="18.600000000000001" customHeight="1">
      <c r="A20" s="759"/>
      <c r="B20" s="1638" t="s">
        <v>200</v>
      </c>
      <c r="C20" s="1670" t="s">
        <v>1070</v>
      </c>
      <c r="D20" s="1671"/>
      <c r="E20" s="1672"/>
      <c r="F20" s="810"/>
      <c r="G20" s="810"/>
      <c r="H20" s="811"/>
      <c r="I20" s="811"/>
      <c r="J20" s="759"/>
      <c r="K20" s="755"/>
    </row>
    <row r="21" spans="1:11" ht="18" customHeight="1">
      <c r="A21" s="812"/>
      <c r="B21" s="1639"/>
      <c r="C21" s="813" t="s">
        <v>657</v>
      </c>
      <c r="D21" s="814" t="s">
        <v>658</v>
      </c>
      <c r="E21" s="765" t="s">
        <v>659</v>
      </c>
      <c r="F21" s="762"/>
      <c r="G21" s="762"/>
      <c r="H21" s="762"/>
      <c r="I21" s="762"/>
      <c r="J21" s="763"/>
      <c r="K21" s="815"/>
    </row>
    <row r="22" spans="1:11" ht="18" customHeight="1">
      <c r="A22" s="812"/>
      <c r="B22" s="816" t="s">
        <v>642</v>
      </c>
      <c r="C22" s="778">
        <v>5</v>
      </c>
      <c r="D22" s="783">
        <v>230</v>
      </c>
      <c r="E22" s="781">
        <f>SUM(C22:D22)</f>
        <v>235</v>
      </c>
      <c r="F22" s="810"/>
      <c r="G22" s="810"/>
      <c r="H22" s="810"/>
      <c r="I22" s="810"/>
      <c r="J22" s="763"/>
      <c r="K22" s="815"/>
    </row>
    <row r="23" spans="1:11" ht="18" customHeight="1">
      <c r="A23" s="812"/>
      <c r="B23" s="816" t="s">
        <v>643</v>
      </c>
      <c r="C23" s="778">
        <v>13</v>
      </c>
      <c r="D23" s="783">
        <v>241</v>
      </c>
      <c r="E23" s="781">
        <f t="shared" ref="E23:E35" si="2">SUM(C23:D23)</f>
        <v>254</v>
      </c>
      <c r="F23" s="810"/>
      <c r="G23" s="762"/>
      <c r="H23" s="817"/>
      <c r="I23" s="817"/>
      <c r="J23" s="763"/>
    </row>
    <row r="24" spans="1:11" ht="18" customHeight="1">
      <c r="A24" s="812"/>
      <c r="B24" s="816" t="s">
        <v>644</v>
      </c>
      <c r="C24" s="778">
        <v>37</v>
      </c>
      <c r="D24" s="783">
        <v>484</v>
      </c>
      <c r="E24" s="781">
        <f t="shared" si="2"/>
        <v>521</v>
      </c>
      <c r="F24" s="810"/>
      <c r="G24" s="762"/>
      <c r="H24" s="817"/>
      <c r="I24" s="817"/>
      <c r="J24" s="763"/>
    </row>
    <row r="25" spans="1:11" ht="18" customHeight="1">
      <c r="A25" s="812"/>
      <c r="B25" s="816" t="s">
        <v>645</v>
      </c>
      <c r="C25" s="778">
        <v>36</v>
      </c>
      <c r="D25" s="783">
        <v>750</v>
      </c>
      <c r="E25" s="781">
        <f t="shared" si="2"/>
        <v>786</v>
      </c>
      <c r="F25" s="810"/>
      <c r="G25" s="762"/>
      <c r="H25" s="817"/>
      <c r="I25" s="817"/>
      <c r="J25" s="763"/>
    </row>
    <row r="26" spans="1:11" ht="18" customHeight="1">
      <c r="A26" s="812"/>
      <c r="B26" s="818" t="s">
        <v>646</v>
      </c>
      <c r="C26" s="786">
        <v>1</v>
      </c>
      <c r="D26" s="819">
        <v>125</v>
      </c>
      <c r="E26" s="789">
        <f t="shared" si="2"/>
        <v>126</v>
      </c>
      <c r="F26" s="810"/>
      <c r="G26" s="762"/>
      <c r="H26" s="817"/>
      <c r="I26" s="817"/>
      <c r="J26" s="763"/>
    </row>
    <row r="27" spans="1:11" ht="18" customHeight="1">
      <c r="A27" s="812"/>
      <c r="B27" s="816" t="s">
        <v>647</v>
      </c>
      <c r="C27" s="778">
        <v>1</v>
      </c>
      <c r="D27" s="783">
        <v>78</v>
      </c>
      <c r="E27" s="820">
        <f t="shared" si="2"/>
        <v>79</v>
      </c>
      <c r="F27" s="810"/>
      <c r="G27" s="762"/>
      <c r="H27" s="817"/>
      <c r="I27" s="817"/>
      <c r="J27" s="763"/>
    </row>
    <row r="28" spans="1:11" ht="18" customHeight="1">
      <c r="A28" s="812"/>
      <c r="B28" s="816" t="s">
        <v>648</v>
      </c>
      <c r="C28" s="778">
        <v>6</v>
      </c>
      <c r="D28" s="783">
        <v>209</v>
      </c>
      <c r="E28" s="781">
        <f t="shared" si="2"/>
        <v>215</v>
      </c>
      <c r="F28" s="810"/>
      <c r="G28" s="762"/>
      <c r="H28" s="817"/>
      <c r="I28" s="817"/>
      <c r="J28" s="763"/>
    </row>
    <row r="29" spans="1:11" ht="18" customHeight="1">
      <c r="A29" s="812"/>
      <c r="B29" s="816" t="s">
        <v>649</v>
      </c>
      <c r="C29" s="778">
        <v>3</v>
      </c>
      <c r="D29" s="783">
        <v>136</v>
      </c>
      <c r="E29" s="781">
        <f t="shared" si="2"/>
        <v>139</v>
      </c>
      <c r="F29" s="810"/>
      <c r="G29" s="760" t="s">
        <v>1071</v>
      </c>
      <c r="J29" s="763"/>
    </row>
    <row r="30" spans="1:11" ht="18" customHeight="1">
      <c r="A30" s="812"/>
      <c r="B30" s="816" t="s">
        <v>650</v>
      </c>
      <c r="C30" s="778">
        <v>60</v>
      </c>
      <c r="D30" s="783">
        <v>928</v>
      </c>
      <c r="E30" s="781">
        <f t="shared" si="2"/>
        <v>988</v>
      </c>
      <c r="F30" s="810"/>
      <c r="G30" s="821" t="s">
        <v>660</v>
      </c>
      <c r="H30" s="1666">
        <f>G15</f>
        <v>82676</v>
      </c>
      <c r="I30" s="1667"/>
      <c r="J30" s="763"/>
    </row>
    <row r="31" spans="1:11" ht="18" customHeight="1">
      <c r="A31" s="812"/>
      <c r="B31" s="818" t="s">
        <v>651</v>
      </c>
      <c r="C31" s="786">
        <v>3</v>
      </c>
      <c r="D31" s="819">
        <v>54</v>
      </c>
      <c r="E31" s="781">
        <f t="shared" si="2"/>
        <v>57</v>
      </c>
      <c r="F31" s="810"/>
      <c r="G31" s="816" t="s">
        <v>661</v>
      </c>
      <c r="H31" s="1673">
        <f>E37</f>
        <v>5807</v>
      </c>
      <c r="I31" s="1674"/>
      <c r="K31" s="815"/>
    </row>
    <row r="32" spans="1:11" ht="18" customHeight="1">
      <c r="A32" s="812"/>
      <c r="B32" s="816" t="s">
        <v>652</v>
      </c>
      <c r="C32" s="778">
        <v>3</v>
      </c>
      <c r="D32" s="783">
        <v>113</v>
      </c>
      <c r="E32" s="820">
        <f t="shared" si="2"/>
        <v>116</v>
      </c>
      <c r="F32" s="810"/>
      <c r="G32" s="765" t="s">
        <v>9</v>
      </c>
      <c r="H32" s="1664">
        <f>SUM(H30:H31)</f>
        <v>88483</v>
      </c>
      <c r="I32" s="1665"/>
      <c r="K32" s="815"/>
    </row>
    <row r="33" spans="1:11" ht="18" customHeight="1">
      <c r="A33" s="812"/>
      <c r="B33" s="816" t="s">
        <v>653</v>
      </c>
      <c r="C33" s="778">
        <v>27</v>
      </c>
      <c r="D33" s="783">
        <v>301</v>
      </c>
      <c r="E33" s="781">
        <f t="shared" si="2"/>
        <v>328</v>
      </c>
      <c r="F33" s="810"/>
      <c r="H33" s="822"/>
      <c r="I33" s="822"/>
    </row>
    <row r="34" spans="1:11" ht="18" customHeight="1">
      <c r="A34" s="812"/>
      <c r="B34" s="816" t="s">
        <v>654</v>
      </c>
      <c r="C34" s="778">
        <v>48</v>
      </c>
      <c r="D34" s="783">
        <v>615</v>
      </c>
      <c r="E34" s="781">
        <f t="shared" si="2"/>
        <v>663</v>
      </c>
      <c r="F34" s="810"/>
      <c r="G34" s="760" t="s">
        <v>1072</v>
      </c>
      <c r="H34" s="823"/>
      <c r="I34" s="823"/>
      <c r="J34" s="763"/>
    </row>
    <row r="35" spans="1:11" ht="18" customHeight="1">
      <c r="A35" s="812"/>
      <c r="B35" s="818" t="s">
        <v>655</v>
      </c>
      <c r="C35" s="786">
        <v>5</v>
      </c>
      <c r="D35" s="819">
        <v>113</v>
      </c>
      <c r="E35" s="781">
        <f t="shared" si="2"/>
        <v>118</v>
      </c>
      <c r="F35" s="810"/>
      <c r="G35" s="821" t="s">
        <v>662</v>
      </c>
      <c r="H35" s="1666">
        <f>E15+C37</f>
        <v>22300</v>
      </c>
      <c r="I35" s="1667"/>
      <c r="J35" s="763"/>
    </row>
    <row r="36" spans="1:11" ht="18" customHeight="1">
      <c r="A36" s="812"/>
      <c r="B36" s="824" t="s">
        <v>656</v>
      </c>
      <c r="C36" s="820">
        <v>84</v>
      </c>
      <c r="D36" s="825">
        <v>1098</v>
      </c>
      <c r="E36" s="820">
        <f>SUM(C36:D36)</f>
        <v>1182</v>
      </c>
      <c r="F36" s="810"/>
      <c r="G36" s="816" t="s">
        <v>663</v>
      </c>
      <c r="H36" s="1668">
        <f>F15+D37</f>
        <v>66183</v>
      </c>
      <c r="I36" s="1669"/>
      <c r="J36" s="763"/>
    </row>
    <row r="37" spans="1:11" ht="18" customHeight="1">
      <c r="A37" s="812"/>
      <c r="B37" s="765" t="s">
        <v>9</v>
      </c>
      <c r="C37" s="826">
        <v>332</v>
      </c>
      <c r="D37" s="827">
        <v>5475</v>
      </c>
      <c r="E37" s="828">
        <f>SUM(E22:E36)</f>
        <v>5807</v>
      </c>
      <c r="F37" s="829"/>
      <c r="G37" s="765" t="s">
        <v>9</v>
      </c>
      <c r="H37" s="1664">
        <f>SUM(H35:H36)</f>
        <v>88483</v>
      </c>
      <c r="I37" s="1665"/>
      <c r="J37" s="763"/>
      <c r="K37" s="750"/>
    </row>
    <row r="38" spans="1:11" ht="18.600000000000001" customHeight="1">
      <c r="A38" s="762"/>
      <c r="B38" s="830"/>
      <c r="C38" s="830"/>
      <c r="D38" s="830"/>
      <c r="E38" s="737"/>
      <c r="F38" s="737"/>
      <c r="G38" s="810"/>
      <c r="H38" s="811"/>
      <c r="I38" s="811"/>
      <c r="J38" s="763"/>
      <c r="K38" s="755"/>
    </row>
    <row r="39" spans="1:11" ht="18.600000000000001" customHeight="1">
      <c r="A39" s="759"/>
      <c r="B39" s="762"/>
      <c r="C39" s="810"/>
      <c r="D39" s="810"/>
      <c r="E39" s="810"/>
      <c r="F39" s="831"/>
      <c r="G39" s="810"/>
      <c r="H39" s="811"/>
      <c r="I39" s="811"/>
      <c r="J39" s="759"/>
      <c r="K39" s="755"/>
    </row>
    <row r="40" spans="1:11" ht="18.600000000000001" customHeight="1">
      <c r="A40" s="759"/>
      <c r="B40" s="762"/>
      <c r="C40" s="810"/>
      <c r="D40" s="810"/>
      <c r="E40" s="810"/>
      <c r="F40" s="810"/>
      <c r="G40" s="810"/>
      <c r="H40" s="811"/>
      <c r="I40" s="811"/>
      <c r="J40" s="759"/>
      <c r="K40" s="755"/>
    </row>
    <row r="41" spans="1:11" ht="18.600000000000001" customHeight="1">
      <c r="A41" s="759"/>
      <c r="B41" s="762"/>
      <c r="C41" s="810"/>
      <c r="D41" s="810"/>
      <c r="E41" s="810"/>
      <c r="F41" s="810"/>
      <c r="G41" s="810"/>
      <c r="H41" s="811"/>
      <c r="I41" s="811"/>
      <c r="J41" s="759"/>
      <c r="K41" s="755"/>
    </row>
    <row r="42" spans="1:11" ht="18.600000000000001" customHeight="1">
      <c r="A42" s="759"/>
      <c r="B42" s="762"/>
      <c r="C42" s="810"/>
      <c r="D42" s="810"/>
      <c r="E42" s="810"/>
      <c r="F42" s="810"/>
      <c r="J42" s="759"/>
    </row>
  </sheetData>
  <mergeCells count="13">
    <mergeCell ref="H32:I32"/>
    <mergeCell ref="H35:I35"/>
    <mergeCell ref="H36:I36"/>
    <mergeCell ref="H37:I37"/>
    <mergeCell ref="B20:B21"/>
    <mergeCell ref="C20:E20"/>
    <mergeCell ref="H30:I30"/>
    <mergeCell ref="H31:I31"/>
    <mergeCell ref="B4:B5"/>
    <mergeCell ref="C4:C5"/>
    <mergeCell ref="D4:D5"/>
    <mergeCell ref="E4:G4"/>
    <mergeCell ref="B16:H16"/>
  </mergeCells>
  <phoneticPr fontId="25"/>
  <pageMargins left="0.78740157480314965" right="0.78740157480314965" top="0.78740157480314965" bottom="0.78740157480314965" header="0.39370078740157483" footer="0.39370078740157483"/>
  <pageSetup paperSize="9" firstPageNumber="19" orientation="portrait" useFirstPageNumber="1" r:id="rId1"/>
  <headerFooter alignWithMargins="0">
    <oddFooter xml:space="preserve">&amp;C-19-
</oddFooter>
  </headerFooter>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J32"/>
  <sheetViews>
    <sheetView showGridLines="0" view="pageLayout" zoomScaleNormal="94" workbookViewId="0">
      <selection activeCell="A2" sqref="A2"/>
    </sheetView>
  </sheetViews>
  <sheetFormatPr defaultColWidth="9" defaultRowHeight="13.5"/>
  <cols>
    <col min="1" max="1" width="13.25" style="737" customWidth="1"/>
    <col min="2" max="2" width="9.125" style="737" customWidth="1"/>
    <col min="3" max="3" width="8.5" style="737" customWidth="1"/>
    <col min="4" max="9" width="9.25" style="737" customWidth="1"/>
    <col min="10" max="16384" width="9" style="737"/>
  </cols>
  <sheetData>
    <row r="1" spans="1:10" ht="19.899999999999999" customHeight="1">
      <c r="A1" s="735" t="s">
        <v>1652</v>
      </c>
      <c r="B1" s="736"/>
      <c r="C1" s="736"/>
    </row>
    <row r="2" spans="1:10" ht="5.65" customHeight="1">
      <c r="A2" s="735"/>
      <c r="B2" s="736"/>
      <c r="C2" s="736"/>
    </row>
    <row r="3" spans="1:10" ht="16.899999999999999" customHeight="1">
      <c r="A3" s="738" t="s">
        <v>810</v>
      </c>
      <c r="B3" s="738"/>
      <c r="C3" s="736"/>
    </row>
    <row r="4" spans="1:10" ht="5.65" customHeight="1"/>
    <row r="5" spans="1:10" ht="27" customHeight="1">
      <c r="A5" s="739"/>
      <c r="B5" s="740" t="s">
        <v>161</v>
      </c>
      <c r="C5" s="740" t="s">
        <v>1</v>
      </c>
      <c r="D5" s="740" t="s">
        <v>665</v>
      </c>
      <c r="E5" s="740" t="s">
        <v>97</v>
      </c>
      <c r="F5" s="740" t="s">
        <v>666</v>
      </c>
      <c r="G5" s="740" t="s">
        <v>667</v>
      </c>
      <c r="H5" s="740" t="s">
        <v>668</v>
      </c>
    </row>
    <row r="6" spans="1:10" ht="18" customHeight="1">
      <c r="A6" s="1423" t="s">
        <v>1165</v>
      </c>
      <c r="B6" s="742">
        <v>332</v>
      </c>
      <c r="C6" s="742">
        <v>344</v>
      </c>
      <c r="D6" s="742">
        <v>345</v>
      </c>
      <c r="E6" s="742">
        <v>338</v>
      </c>
      <c r="F6" s="742">
        <v>345</v>
      </c>
      <c r="G6" s="742">
        <v>344</v>
      </c>
      <c r="H6" s="742">
        <v>345</v>
      </c>
    </row>
    <row r="7" spans="1:10" ht="18" customHeight="1">
      <c r="A7" s="1424" t="s">
        <v>1166</v>
      </c>
      <c r="B7" s="743">
        <v>242650</v>
      </c>
      <c r="C7" s="743">
        <v>37733</v>
      </c>
      <c r="D7" s="743">
        <v>23155</v>
      </c>
      <c r="E7" s="743">
        <v>37402</v>
      </c>
      <c r="F7" s="743">
        <v>84004</v>
      </c>
      <c r="G7" s="743">
        <v>4000</v>
      </c>
      <c r="H7" s="743">
        <v>1189</v>
      </c>
    </row>
    <row r="8" spans="1:10" ht="18" customHeight="1">
      <c r="A8" s="1425" t="s">
        <v>215</v>
      </c>
      <c r="B8" s="744">
        <v>124228</v>
      </c>
      <c r="C8" s="744">
        <v>26585</v>
      </c>
      <c r="D8" s="744">
        <v>16387</v>
      </c>
      <c r="E8" s="744">
        <v>32810</v>
      </c>
      <c r="F8" s="744">
        <v>75287</v>
      </c>
      <c r="G8" s="744">
        <v>3804</v>
      </c>
      <c r="H8" s="744">
        <v>2944</v>
      </c>
    </row>
    <row r="9" spans="1:10" ht="18" customHeight="1">
      <c r="A9" s="741" t="s">
        <v>587</v>
      </c>
      <c r="B9" s="742">
        <f>B7+B8</f>
        <v>366878</v>
      </c>
      <c r="C9" s="742">
        <f t="shared" ref="C9:H9" si="0">C7+C8</f>
        <v>64318</v>
      </c>
      <c r="D9" s="742">
        <f t="shared" si="0"/>
        <v>39542</v>
      </c>
      <c r="E9" s="742">
        <f t="shared" si="0"/>
        <v>70212</v>
      </c>
      <c r="F9" s="742">
        <f t="shared" si="0"/>
        <v>159291</v>
      </c>
      <c r="G9" s="742">
        <f t="shared" si="0"/>
        <v>7804</v>
      </c>
      <c r="H9" s="742">
        <f t="shared" si="0"/>
        <v>4133</v>
      </c>
    </row>
    <row r="10" spans="1:10" ht="18" customHeight="1">
      <c r="A10" s="1426" t="s">
        <v>1167</v>
      </c>
      <c r="B10" s="745">
        <f>ROUNDDOWN(B9/B6,1)</f>
        <v>1105</v>
      </c>
      <c r="C10" s="745">
        <f t="shared" ref="C10:H10" si="1">ROUNDDOWN(C9/C6,1)</f>
        <v>186.9</v>
      </c>
      <c r="D10" s="745">
        <f t="shared" si="1"/>
        <v>114.6</v>
      </c>
      <c r="E10" s="745">
        <f t="shared" si="1"/>
        <v>207.7</v>
      </c>
      <c r="F10" s="745">
        <f t="shared" si="1"/>
        <v>461.7</v>
      </c>
      <c r="G10" s="745">
        <f t="shared" si="1"/>
        <v>22.6</v>
      </c>
      <c r="H10" s="745">
        <f t="shared" si="1"/>
        <v>11.9</v>
      </c>
    </row>
    <row r="11" spans="1:10" ht="18.600000000000001" customHeight="1">
      <c r="A11" s="746"/>
    </row>
    <row r="12" spans="1:10" ht="26.85" customHeight="1">
      <c r="A12" s="739"/>
      <c r="B12" s="740" t="s">
        <v>669</v>
      </c>
      <c r="C12" s="740" t="s">
        <v>611</v>
      </c>
      <c r="D12" s="740" t="s">
        <v>580</v>
      </c>
      <c r="E12" s="740" t="s">
        <v>619</v>
      </c>
      <c r="F12" s="740" t="s">
        <v>98</v>
      </c>
      <c r="G12" s="740" t="s">
        <v>630</v>
      </c>
      <c r="H12" s="740" t="s">
        <v>636</v>
      </c>
      <c r="I12" s="740" t="s">
        <v>99</v>
      </c>
    </row>
    <row r="13" spans="1:10" ht="18" customHeight="1">
      <c r="A13" s="1423" t="s">
        <v>1165</v>
      </c>
      <c r="B13" s="742">
        <v>345</v>
      </c>
      <c r="C13" s="742">
        <v>345</v>
      </c>
      <c r="D13" s="742">
        <v>345</v>
      </c>
      <c r="E13" s="742">
        <v>344</v>
      </c>
      <c r="F13" s="742">
        <v>344</v>
      </c>
      <c r="G13" s="742">
        <v>344</v>
      </c>
      <c r="H13" s="742">
        <v>344</v>
      </c>
      <c r="I13" s="742">
        <v>344</v>
      </c>
    </row>
    <row r="14" spans="1:10" ht="18" customHeight="1">
      <c r="A14" s="1424" t="s">
        <v>1168</v>
      </c>
      <c r="B14" s="743">
        <v>42020</v>
      </c>
      <c r="C14" s="743">
        <v>17588</v>
      </c>
      <c r="D14" s="743">
        <v>44139</v>
      </c>
      <c r="E14" s="743">
        <v>41363</v>
      </c>
      <c r="F14" s="743">
        <v>30782</v>
      </c>
      <c r="G14" s="743">
        <v>36322</v>
      </c>
      <c r="H14" s="743">
        <v>20795</v>
      </c>
      <c r="I14" s="743">
        <v>26194</v>
      </c>
    </row>
    <row r="15" spans="1:10" ht="18" customHeight="1">
      <c r="A15" s="1425" t="s">
        <v>215</v>
      </c>
      <c r="B15" s="747">
        <v>16783</v>
      </c>
      <c r="C15" s="747">
        <v>13019</v>
      </c>
      <c r="D15" s="747">
        <v>29801</v>
      </c>
      <c r="E15" s="747">
        <v>30011</v>
      </c>
      <c r="F15" s="747">
        <v>20127</v>
      </c>
      <c r="G15" s="747">
        <v>28431</v>
      </c>
      <c r="H15" s="747">
        <v>10190</v>
      </c>
      <c r="I15" s="747">
        <v>14355</v>
      </c>
    </row>
    <row r="16" spans="1:10" ht="18" customHeight="1">
      <c r="A16" s="741" t="s">
        <v>587</v>
      </c>
      <c r="B16" s="742">
        <f>B14+B15</f>
        <v>58803</v>
      </c>
      <c r="C16" s="742">
        <f>C14+C15</f>
        <v>30607</v>
      </c>
      <c r="D16" s="742">
        <f t="shared" ref="D16:I16" si="2">D14+D15</f>
        <v>73940</v>
      </c>
      <c r="E16" s="742">
        <f t="shared" si="2"/>
        <v>71374</v>
      </c>
      <c r="F16" s="742">
        <f t="shared" si="2"/>
        <v>50909</v>
      </c>
      <c r="G16" s="742">
        <f t="shared" si="2"/>
        <v>64753</v>
      </c>
      <c r="H16" s="742">
        <f t="shared" si="2"/>
        <v>30985</v>
      </c>
      <c r="I16" s="742">
        <f t="shared" si="2"/>
        <v>40549</v>
      </c>
      <c r="J16" s="748"/>
    </row>
    <row r="17" spans="1:10" ht="18" customHeight="1">
      <c r="A17" s="1426" t="s">
        <v>1167</v>
      </c>
      <c r="B17" s="745">
        <f t="shared" ref="B17:I17" si="3">ROUNDDOWN(B16/B13,1)</f>
        <v>170.4</v>
      </c>
      <c r="C17" s="745">
        <f t="shared" si="3"/>
        <v>88.7</v>
      </c>
      <c r="D17" s="745">
        <f t="shared" si="3"/>
        <v>214.3</v>
      </c>
      <c r="E17" s="745">
        <f t="shared" si="3"/>
        <v>207.4</v>
      </c>
      <c r="F17" s="745">
        <f t="shared" si="3"/>
        <v>147.9</v>
      </c>
      <c r="G17" s="745">
        <f t="shared" si="3"/>
        <v>188.2</v>
      </c>
      <c r="H17" s="745">
        <f t="shared" si="3"/>
        <v>90</v>
      </c>
      <c r="I17" s="745">
        <f t="shared" si="3"/>
        <v>117.8</v>
      </c>
    </row>
    <row r="18" spans="1:10" ht="18.600000000000001" customHeight="1">
      <c r="A18" s="746"/>
    </row>
    <row r="19" spans="1:10" ht="26.85" customHeight="1">
      <c r="A19" s="739"/>
      <c r="B19" s="740" t="s">
        <v>623</v>
      </c>
      <c r="C19" s="740" t="s">
        <v>100</v>
      </c>
      <c r="D19" s="740" t="s">
        <v>638</v>
      </c>
      <c r="E19" s="740" t="s">
        <v>598</v>
      </c>
      <c r="F19" s="740" t="s">
        <v>101</v>
      </c>
      <c r="G19" s="740" t="s">
        <v>625</v>
      </c>
      <c r="H19" s="740" t="s">
        <v>601</v>
      </c>
      <c r="I19" s="740" t="s">
        <v>104</v>
      </c>
    </row>
    <row r="20" spans="1:10" ht="18" customHeight="1">
      <c r="A20" s="1423" t="s">
        <v>1165</v>
      </c>
      <c r="B20" s="742">
        <v>345</v>
      </c>
      <c r="C20" s="742">
        <v>344</v>
      </c>
      <c r="D20" s="742">
        <v>344</v>
      </c>
      <c r="E20" s="742">
        <v>344</v>
      </c>
      <c r="F20" s="742">
        <v>344</v>
      </c>
      <c r="G20" s="742">
        <v>345</v>
      </c>
      <c r="H20" s="742">
        <v>344</v>
      </c>
      <c r="I20" s="742">
        <v>341</v>
      </c>
    </row>
    <row r="21" spans="1:10" ht="18" customHeight="1">
      <c r="A21" s="1424" t="s">
        <v>1168</v>
      </c>
      <c r="B21" s="743">
        <v>36733</v>
      </c>
      <c r="C21" s="743">
        <v>37203</v>
      </c>
      <c r="D21" s="743">
        <v>18072</v>
      </c>
      <c r="E21" s="743">
        <v>48796</v>
      </c>
      <c r="F21" s="743">
        <v>25010</v>
      </c>
      <c r="G21" s="743">
        <v>49023</v>
      </c>
      <c r="H21" s="743">
        <v>28577</v>
      </c>
      <c r="I21" s="743">
        <v>9138</v>
      </c>
    </row>
    <row r="22" spans="1:10" ht="18" customHeight="1">
      <c r="A22" s="1425" t="s">
        <v>215</v>
      </c>
      <c r="B22" s="747">
        <v>21853</v>
      </c>
      <c r="C22" s="747">
        <v>35822</v>
      </c>
      <c r="D22" s="747">
        <v>11066</v>
      </c>
      <c r="E22" s="747">
        <v>29170</v>
      </c>
      <c r="F22" s="747">
        <v>21997</v>
      </c>
      <c r="G22" s="747">
        <v>27337</v>
      </c>
      <c r="H22" s="747">
        <v>19900</v>
      </c>
      <c r="I22" s="747">
        <v>4522</v>
      </c>
    </row>
    <row r="23" spans="1:10" ht="18" customHeight="1">
      <c r="A23" s="741" t="s">
        <v>587</v>
      </c>
      <c r="B23" s="742">
        <f>B21+B22</f>
        <v>58586</v>
      </c>
      <c r="C23" s="742">
        <f t="shared" ref="C23:I23" si="4">C21+C22</f>
        <v>73025</v>
      </c>
      <c r="D23" s="742">
        <f t="shared" si="4"/>
        <v>29138</v>
      </c>
      <c r="E23" s="742">
        <f t="shared" si="4"/>
        <v>77966</v>
      </c>
      <c r="F23" s="742">
        <f t="shared" si="4"/>
        <v>47007</v>
      </c>
      <c r="G23" s="742">
        <f t="shared" si="4"/>
        <v>76360</v>
      </c>
      <c r="H23" s="742">
        <f t="shared" si="4"/>
        <v>48477</v>
      </c>
      <c r="I23" s="742">
        <f t="shared" si="4"/>
        <v>13660</v>
      </c>
      <c r="J23" s="748"/>
    </row>
    <row r="24" spans="1:10" ht="18" customHeight="1">
      <c r="A24" s="1426" t="s">
        <v>1167</v>
      </c>
      <c r="B24" s="745">
        <f t="shared" ref="B24:I24" si="5">ROUNDDOWN(B23/B20,1)</f>
        <v>169.8</v>
      </c>
      <c r="C24" s="745">
        <f t="shared" si="5"/>
        <v>212.2</v>
      </c>
      <c r="D24" s="745">
        <f t="shared" si="5"/>
        <v>84.7</v>
      </c>
      <c r="E24" s="745">
        <f t="shared" si="5"/>
        <v>226.6</v>
      </c>
      <c r="F24" s="745">
        <f t="shared" si="5"/>
        <v>136.6</v>
      </c>
      <c r="G24" s="745">
        <f t="shared" si="5"/>
        <v>221.3</v>
      </c>
      <c r="H24" s="745">
        <f t="shared" si="5"/>
        <v>140.9</v>
      </c>
      <c r="I24" s="745">
        <f t="shared" si="5"/>
        <v>40</v>
      </c>
    </row>
    <row r="25" spans="1:10" ht="18.600000000000001" customHeight="1">
      <c r="A25" s="746"/>
    </row>
    <row r="26" spans="1:10" ht="26.85" customHeight="1">
      <c r="A26" s="739"/>
      <c r="B26" s="740" t="s">
        <v>102</v>
      </c>
      <c r="C26" s="740" t="s">
        <v>264</v>
      </c>
      <c r="D26" s="749" t="s">
        <v>103</v>
      </c>
      <c r="E26" s="1678" t="s">
        <v>670</v>
      </c>
      <c r="F26" s="1678"/>
      <c r="G26" s="750"/>
      <c r="H26" s="750"/>
      <c r="I26" s="750"/>
    </row>
    <row r="27" spans="1:10" ht="18" customHeight="1">
      <c r="A27" s="1423" t="s">
        <v>1165</v>
      </c>
      <c r="B27" s="742">
        <v>348</v>
      </c>
      <c r="C27" s="742">
        <v>348</v>
      </c>
      <c r="D27" s="751" t="s">
        <v>1169</v>
      </c>
      <c r="E27" s="1675" t="s">
        <v>1169</v>
      </c>
      <c r="F27" s="1675"/>
      <c r="G27" s="752"/>
      <c r="H27" s="752"/>
      <c r="I27" s="753"/>
    </row>
    <row r="28" spans="1:10" ht="18" customHeight="1">
      <c r="A28" s="1424" t="s">
        <v>1168</v>
      </c>
      <c r="B28" s="743">
        <v>43812</v>
      </c>
      <c r="C28" s="743">
        <v>1731</v>
      </c>
      <c r="D28" s="754">
        <v>24531</v>
      </c>
      <c r="E28" s="1679">
        <f>SUM(B7:H7)+SUM(B14:I14)+SUM(B21:I21)+SUM(B28:D28)</f>
        <v>1011962</v>
      </c>
      <c r="F28" s="1679"/>
      <c r="G28" s="755"/>
      <c r="H28" s="755"/>
      <c r="I28" s="755"/>
    </row>
    <row r="29" spans="1:10" ht="18" customHeight="1">
      <c r="A29" s="1425" t="s">
        <v>215</v>
      </c>
      <c r="B29" s="747">
        <v>5644</v>
      </c>
      <c r="C29" s="747">
        <v>29964</v>
      </c>
      <c r="D29" s="756">
        <v>24662</v>
      </c>
      <c r="E29" s="1680">
        <f>SUM(B8:H8)+SUM(B15:I15)+SUM(B22:I22)+SUM(B29:D29)</f>
        <v>676699</v>
      </c>
      <c r="F29" s="1680"/>
      <c r="G29" s="755"/>
      <c r="H29" s="755"/>
      <c r="I29" s="755"/>
    </row>
    <row r="30" spans="1:10" ht="18" customHeight="1">
      <c r="A30" s="741" t="s">
        <v>587</v>
      </c>
      <c r="B30" s="742">
        <f>B28+B29</f>
        <v>49456</v>
      </c>
      <c r="C30" s="742">
        <f t="shared" ref="C30:D30" si="6">C28+C29</f>
        <v>31695</v>
      </c>
      <c r="D30" s="757">
        <f t="shared" si="6"/>
        <v>49193</v>
      </c>
      <c r="E30" s="1676">
        <f>SUM(E28:E29)</f>
        <v>1688661</v>
      </c>
      <c r="F30" s="1677"/>
      <c r="G30" s="755"/>
      <c r="H30" s="755"/>
      <c r="I30" s="755"/>
    </row>
    <row r="31" spans="1:10" ht="18" customHeight="1">
      <c r="A31" s="1426" t="s">
        <v>1167</v>
      </c>
      <c r="B31" s="745">
        <f>ROUNDDOWN(B30/B27,1)</f>
        <v>142.1</v>
      </c>
      <c r="C31" s="745">
        <f>ROUNDDOWN(C30/C27,1)</f>
        <v>91</v>
      </c>
      <c r="D31" s="758" t="s">
        <v>1169</v>
      </c>
      <c r="E31" s="1675" t="s">
        <v>1169</v>
      </c>
      <c r="F31" s="1675"/>
      <c r="G31" s="752"/>
      <c r="H31" s="752"/>
      <c r="I31" s="755"/>
    </row>
    <row r="32" spans="1:10" ht="18" customHeight="1"/>
  </sheetData>
  <mergeCells count="6">
    <mergeCell ref="E31:F31"/>
    <mergeCell ref="E30:F30"/>
    <mergeCell ref="E26:F26"/>
    <mergeCell ref="E27:F27"/>
    <mergeCell ref="E28:F28"/>
    <mergeCell ref="E29:F29"/>
  </mergeCells>
  <phoneticPr fontId="21"/>
  <pageMargins left="0.78740157480314965" right="0.78740157480314965" top="0.78740157480314965" bottom="0.78740157480314965" header="0.39370078740157483" footer="0.39370078740157483"/>
  <pageSetup paperSize="9" firstPageNumber="19" orientation="portrait" useFirstPageNumber="1" r:id="rId1"/>
  <headerFooter alignWithMargins="0">
    <oddFooter xml:space="preserve">&amp;C-20-
</oddFooter>
  </headerFooter>
  <colBreaks count="1" manualBreakCount="1">
    <brk id="9"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H46"/>
  <sheetViews>
    <sheetView showGridLines="0" view="pageLayout" zoomScaleNormal="96" workbookViewId="0">
      <selection activeCell="A2" sqref="A2"/>
    </sheetView>
  </sheetViews>
  <sheetFormatPr defaultColWidth="8.875" defaultRowHeight="13.5"/>
  <cols>
    <col min="1" max="1" width="14.25" style="734" customWidth="1"/>
    <col min="2" max="2" width="19.25" style="734" customWidth="1"/>
    <col min="3" max="3" width="11.25" style="701" customWidth="1"/>
    <col min="4" max="6" width="13.75" style="701" customWidth="1"/>
    <col min="7" max="256" width="8.875" style="701"/>
    <col min="257" max="257" width="14.25" style="701" customWidth="1"/>
    <col min="258" max="258" width="20.625" style="701" customWidth="1"/>
    <col min="259" max="259" width="12.625" style="701" customWidth="1"/>
    <col min="260" max="262" width="10.75" style="701" customWidth="1"/>
    <col min="263" max="512" width="8.875" style="701"/>
    <col min="513" max="513" width="14.25" style="701" customWidth="1"/>
    <col min="514" max="514" width="20.625" style="701" customWidth="1"/>
    <col min="515" max="515" width="12.625" style="701" customWidth="1"/>
    <col min="516" max="518" width="10.75" style="701" customWidth="1"/>
    <col min="519" max="768" width="8.875" style="701"/>
    <col min="769" max="769" width="14.25" style="701" customWidth="1"/>
    <col min="770" max="770" width="20.625" style="701" customWidth="1"/>
    <col min="771" max="771" width="12.625" style="701" customWidth="1"/>
    <col min="772" max="774" width="10.75" style="701" customWidth="1"/>
    <col min="775" max="1024" width="8.875" style="701"/>
    <col min="1025" max="1025" width="14.25" style="701" customWidth="1"/>
    <col min="1026" max="1026" width="20.625" style="701" customWidth="1"/>
    <col min="1027" max="1027" width="12.625" style="701" customWidth="1"/>
    <col min="1028" max="1030" width="10.75" style="701" customWidth="1"/>
    <col min="1031" max="1280" width="8.875" style="701"/>
    <col min="1281" max="1281" width="14.25" style="701" customWidth="1"/>
    <col min="1282" max="1282" width="20.625" style="701" customWidth="1"/>
    <col min="1283" max="1283" width="12.625" style="701" customWidth="1"/>
    <col min="1284" max="1286" width="10.75" style="701" customWidth="1"/>
    <col min="1287" max="1536" width="8.875" style="701"/>
    <col min="1537" max="1537" width="14.25" style="701" customWidth="1"/>
    <col min="1538" max="1538" width="20.625" style="701" customWidth="1"/>
    <col min="1539" max="1539" width="12.625" style="701" customWidth="1"/>
    <col min="1540" max="1542" width="10.75" style="701" customWidth="1"/>
    <col min="1543" max="1792" width="8.875" style="701"/>
    <col min="1793" max="1793" width="14.25" style="701" customWidth="1"/>
    <col min="1794" max="1794" width="20.625" style="701" customWidth="1"/>
    <col min="1795" max="1795" width="12.625" style="701" customWidth="1"/>
    <col min="1796" max="1798" width="10.75" style="701" customWidth="1"/>
    <col min="1799" max="2048" width="8.875" style="701"/>
    <col min="2049" max="2049" width="14.25" style="701" customWidth="1"/>
    <col min="2050" max="2050" width="20.625" style="701" customWidth="1"/>
    <col min="2051" max="2051" width="12.625" style="701" customWidth="1"/>
    <col min="2052" max="2054" width="10.75" style="701" customWidth="1"/>
    <col min="2055" max="2304" width="8.875" style="701"/>
    <col min="2305" max="2305" width="14.25" style="701" customWidth="1"/>
    <col min="2306" max="2306" width="20.625" style="701" customWidth="1"/>
    <col min="2307" max="2307" width="12.625" style="701" customWidth="1"/>
    <col min="2308" max="2310" width="10.75" style="701" customWidth="1"/>
    <col min="2311" max="2560" width="8.875" style="701"/>
    <col min="2561" max="2561" width="14.25" style="701" customWidth="1"/>
    <col min="2562" max="2562" width="20.625" style="701" customWidth="1"/>
    <col min="2563" max="2563" width="12.625" style="701" customWidth="1"/>
    <col min="2564" max="2566" width="10.75" style="701" customWidth="1"/>
    <col min="2567" max="2816" width="8.875" style="701"/>
    <col min="2817" max="2817" width="14.25" style="701" customWidth="1"/>
    <col min="2818" max="2818" width="20.625" style="701" customWidth="1"/>
    <col min="2819" max="2819" width="12.625" style="701" customWidth="1"/>
    <col min="2820" max="2822" width="10.75" style="701" customWidth="1"/>
    <col min="2823" max="3072" width="8.875" style="701"/>
    <col min="3073" max="3073" width="14.25" style="701" customWidth="1"/>
    <col min="3074" max="3074" width="20.625" style="701" customWidth="1"/>
    <col min="3075" max="3075" width="12.625" style="701" customWidth="1"/>
    <col min="3076" max="3078" width="10.75" style="701" customWidth="1"/>
    <col min="3079" max="3328" width="8.875" style="701"/>
    <col min="3329" max="3329" width="14.25" style="701" customWidth="1"/>
    <col min="3330" max="3330" width="20.625" style="701" customWidth="1"/>
    <col min="3331" max="3331" width="12.625" style="701" customWidth="1"/>
    <col min="3332" max="3334" width="10.75" style="701" customWidth="1"/>
    <col min="3335" max="3584" width="8.875" style="701"/>
    <col min="3585" max="3585" width="14.25" style="701" customWidth="1"/>
    <col min="3586" max="3586" width="20.625" style="701" customWidth="1"/>
    <col min="3587" max="3587" width="12.625" style="701" customWidth="1"/>
    <col min="3588" max="3590" width="10.75" style="701" customWidth="1"/>
    <col min="3591" max="3840" width="8.875" style="701"/>
    <col min="3841" max="3841" width="14.25" style="701" customWidth="1"/>
    <col min="3842" max="3842" width="20.625" style="701" customWidth="1"/>
    <col min="3843" max="3843" width="12.625" style="701" customWidth="1"/>
    <col min="3844" max="3846" width="10.75" style="701" customWidth="1"/>
    <col min="3847" max="4096" width="8.875" style="701"/>
    <col min="4097" max="4097" width="14.25" style="701" customWidth="1"/>
    <col min="4098" max="4098" width="20.625" style="701" customWidth="1"/>
    <col min="4099" max="4099" width="12.625" style="701" customWidth="1"/>
    <col min="4100" max="4102" width="10.75" style="701" customWidth="1"/>
    <col min="4103" max="4352" width="8.875" style="701"/>
    <col min="4353" max="4353" width="14.25" style="701" customWidth="1"/>
    <col min="4354" max="4354" width="20.625" style="701" customWidth="1"/>
    <col min="4355" max="4355" width="12.625" style="701" customWidth="1"/>
    <col min="4356" max="4358" width="10.75" style="701" customWidth="1"/>
    <col min="4359" max="4608" width="8.875" style="701"/>
    <col min="4609" max="4609" width="14.25" style="701" customWidth="1"/>
    <col min="4610" max="4610" width="20.625" style="701" customWidth="1"/>
    <col min="4611" max="4611" width="12.625" style="701" customWidth="1"/>
    <col min="4612" max="4614" width="10.75" style="701" customWidth="1"/>
    <col min="4615" max="4864" width="8.875" style="701"/>
    <col min="4865" max="4865" width="14.25" style="701" customWidth="1"/>
    <col min="4866" max="4866" width="20.625" style="701" customWidth="1"/>
    <col min="4867" max="4867" width="12.625" style="701" customWidth="1"/>
    <col min="4868" max="4870" width="10.75" style="701" customWidth="1"/>
    <col min="4871" max="5120" width="8.875" style="701"/>
    <col min="5121" max="5121" width="14.25" style="701" customWidth="1"/>
    <col min="5122" max="5122" width="20.625" style="701" customWidth="1"/>
    <col min="5123" max="5123" width="12.625" style="701" customWidth="1"/>
    <col min="5124" max="5126" width="10.75" style="701" customWidth="1"/>
    <col min="5127" max="5376" width="8.875" style="701"/>
    <col min="5377" max="5377" width="14.25" style="701" customWidth="1"/>
    <col min="5378" max="5378" width="20.625" style="701" customWidth="1"/>
    <col min="5379" max="5379" width="12.625" style="701" customWidth="1"/>
    <col min="5380" max="5382" width="10.75" style="701" customWidth="1"/>
    <col min="5383" max="5632" width="8.875" style="701"/>
    <col min="5633" max="5633" width="14.25" style="701" customWidth="1"/>
    <col min="5634" max="5634" width="20.625" style="701" customWidth="1"/>
    <col min="5635" max="5635" width="12.625" style="701" customWidth="1"/>
    <col min="5636" max="5638" width="10.75" style="701" customWidth="1"/>
    <col min="5639" max="5888" width="8.875" style="701"/>
    <col min="5889" max="5889" width="14.25" style="701" customWidth="1"/>
    <col min="5890" max="5890" width="20.625" style="701" customWidth="1"/>
    <col min="5891" max="5891" width="12.625" style="701" customWidth="1"/>
    <col min="5892" max="5894" width="10.75" style="701" customWidth="1"/>
    <col min="5895" max="6144" width="8.875" style="701"/>
    <col min="6145" max="6145" width="14.25" style="701" customWidth="1"/>
    <col min="6146" max="6146" width="20.625" style="701" customWidth="1"/>
    <col min="6147" max="6147" width="12.625" style="701" customWidth="1"/>
    <col min="6148" max="6150" width="10.75" style="701" customWidth="1"/>
    <col min="6151" max="6400" width="8.875" style="701"/>
    <col min="6401" max="6401" width="14.25" style="701" customWidth="1"/>
    <col min="6402" max="6402" width="20.625" style="701" customWidth="1"/>
    <col min="6403" max="6403" width="12.625" style="701" customWidth="1"/>
    <col min="6404" max="6406" width="10.75" style="701" customWidth="1"/>
    <col min="6407" max="6656" width="8.875" style="701"/>
    <col min="6657" max="6657" width="14.25" style="701" customWidth="1"/>
    <col min="6658" max="6658" width="20.625" style="701" customWidth="1"/>
    <col min="6659" max="6659" width="12.625" style="701" customWidth="1"/>
    <col min="6660" max="6662" width="10.75" style="701" customWidth="1"/>
    <col min="6663" max="6912" width="8.875" style="701"/>
    <col min="6913" max="6913" width="14.25" style="701" customWidth="1"/>
    <col min="6914" max="6914" width="20.625" style="701" customWidth="1"/>
    <col min="6915" max="6915" width="12.625" style="701" customWidth="1"/>
    <col min="6916" max="6918" width="10.75" style="701" customWidth="1"/>
    <col min="6919" max="7168" width="8.875" style="701"/>
    <col min="7169" max="7169" width="14.25" style="701" customWidth="1"/>
    <col min="7170" max="7170" width="20.625" style="701" customWidth="1"/>
    <col min="7171" max="7171" width="12.625" style="701" customWidth="1"/>
    <col min="7172" max="7174" width="10.75" style="701" customWidth="1"/>
    <col min="7175" max="7424" width="8.875" style="701"/>
    <col min="7425" max="7425" width="14.25" style="701" customWidth="1"/>
    <col min="7426" max="7426" width="20.625" style="701" customWidth="1"/>
    <col min="7427" max="7427" width="12.625" style="701" customWidth="1"/>
    <col min="7428" max="7430" width="10.75" style="701" customWidth="1"/>
    <col min="7431" max="7680" width="8.875" style="701"/>
    <col min="7681" max="7681" width="14.25" style="701" customWidth="1"/>
    <col min="7682" max="7682" width="20.625" style="701" customWidth="1"/>
    <col min="7683" max="7683" width="12.625" style="701" customWidth="1"/>
    <col min="7684" max="7686" width="10.75" style="701" customWidth="1"/>
    <col min="7687" max="7936" width="8.875" style="701"/>
    <col min="7937" max="7937" width="14.25" style="701" customWidth="1"/>
    <col min="7938" max="7938" width="20.625" style="701" customWidth="1"/>
    <col min="7939" max="7939" width="12.625" style="701" customWidth="1"/>
    <col min="7940" max="7942" width="10.75" style="701" customWidth="1"/>
    <col min="7943" max="8192" width="8.875" style="701"/>
    <col min="8193" max="8193" width="14.25" style="701" customWidth="1"/>
    <col min="8194" max="8194" width="20.625" style="701" customWidth="1"/>
    <col min="8195" max="8195" width="12.625" style="701" customWidth="1"/>
    <col min="8196" max="8198" width="10.75" style="701" customWidth="1"/>
    <col min="8199" max="8448" width="8.875" style="701"/>
    <col min="8449" max="8449" width="14.25" style="701" customWidth="1"/>
    <col min="8450" max="8450" width="20.625" style="701" customWidth="1"/>
    <col min="8451" max="8451" width="12.625" style="701" customWidth="1"/>
    <col min="8452" max="8454" width="10.75" style="701" customWidth="1"/>
    <col min="8455" max="8704" width="8.875" style="701"/>
    <col min="8705" max="8705" width="14.25" style="701" customWidth="1"/>
    <col min="8706" max="8706" width="20.625" style="701" customWidth="1"/>
    <col min="8707" max="8707" width="12.625" style="701" customWidth="1"/>
    <col min="8708" max="8710" width="10.75" style="701" customWidth="1"/>
    <col min="8711" max="8960" width="8.875" style="701"/>
    <col min="8961" max="8961" width="14.25" style="701" customWidth="1"/>
    <col min="8962" max="8962" width="20.625" style="701" customWidth="1"/>
    <col min="8963" max="8963" width="12.625" style="701" customWidth="1"/>
    <col min="8964" max="8966" width="10.75" style="701" customWidth="1"/>
    <col min="8967" max="9216" width="8.875" style="701"/>
    <col min="9217" max="9217" width="14.25" style="701" customWidth="1"/>
    <col min="9218" max="9218" width="20.625" style="701" customWidth="1"/>
    <col min="9219" max="9219" width="12.625" style="701" customWidth="1"/>
    <col min="9220" max="9222" width="10.75" style="701" customWidth="1"/>
    <col min="9223" max="9472" width="8.875" style="701"/>
    <col min="9473" max="9473" width="14.25" style="701" customWidth="1"/>
    <col min="9474" max="9474" width="20.625" style="701" customWidth="1"/>
    <col min="9475" max="9475" width="12.625" style="701" customWidth="1"/>
    <col min="9476" max="9478" width="10.75" style="701" customWidth="1"/>
    <col min="9479" max="9728" width="8.875" style="701"/>
    <col min="9729" max="9729" width="14.25" style="701" customWidth="1"/>
    <col min="9730" max="9730" width="20.625" style="701" customWidth="1"/>
    <col min="9731" max="9731" width="12.625" style="701" customWidth="1"/>
    <col min="9732" max="9734" width="10.75" style="701" customWidth="1"/>
    <col min="9735" max="9984" width="8.875" style="701"/>
    <col min="9985" max="9985" width="14.25" style="701" customWidth="1"/>
    <col min="9986" max="9986" width="20.625" style="701" customWidth="1"/>
    <col min="9987" max="9987" width="12.625" style="701" customWidth="1"/>
    <col min="9988" max="9990" width="10.75" style="701" customWidth="1"/>
    <col min="9991" max="10240" width="8.875" style="701"/>
    <col min="10241" max="10241" width="14.25" style="701" customWidth="1"/>
    <col min="10242" max="10242" width="20.625" style="701" customWidth="1"/>
    <col min="10243" max="10243" width="12.625" style="701" customWidth="1"/>
    <col min="10244" max="10246" width="10.75" style="701" customWidth="1"/>
    <col min="10247" max="10496" width="8.875" style="701"/>
    <col min="10497" max="10497" width="14.25" style="701" customWidth="1"/>
    <col min="10498" max="10498" width="20.625" style="701" customWidth="1"/>
    <col min="10499" max="10499" width="12.625" style="701" customWidth="1"/>
    <col min="10500" max="10502" width="10.75" style="701" customWidth="1"/>
    <col min="10503" max="10752" width="8.875" style="701"/>
    <col min="10753" max="10753" width="14.25" style="701" customWidth="1"/>
    <col min="10754" max="10754" width="20.625" style="701" customWidth="1"/>
    <col min="10755" max="10755" width="12.625" style="701" customWidth="1"/>
    <col min="10756" max="10758" width="10.75" style="701" customWidth="1"/>
    <col min="10759" max="11008" width="8.875" style="701"/>
    <col min="11009" max="11009" width="14.25" style="701" customWidth="1"/>
    <col min="11010" max="11010" width="20.625" style="701" customWidth="1"/>
    <col min="11011" max="11011" width="12.625" style="701" customWidth="1"/>
    <col min="11012" max="11014" width="10.75" style="701" customWidth="1"/>
    <col min="11015" max="11264" width="8.875" style="701"/>
    <col min="11265" max="11265" width="14.25" style="701" customWidth="1"/>
    <col min="11266" max="11266" width="20.625" style="701" customWidth="1"/>
    <col min="11267" max="11267" width="12.625" style="701" customWidth="1"/>
    <col min="11268" max="11270" width="10.75" style="701" customWidth="1"/>
    <col min="11271" max="11520" width="8.875" style="701"/>
    <col min="11521" max="11521" width="14.25" style="701" customWidth="1"/>
    <col min="11522" max="11522" width="20.625" style="701" customWidth="1"/>
    <col min="11523" max="11523" width="12.625" style="701" customWidth="1"/>
    <col min="11524" max="11526" width="10.75" style="701" customWidth="1"/>
    <col min="11527" max="11776" width="8.875" style="701"/>
    <col min="11777" max="11777" width="14.25" style="701" customWidth="1"/>
    <col min="11778" max="11778" width="20.625" style="701" customWidth="1"/>
    <col min="11779" max="11779" width="12.625" style="701" customWidth="1"/>
    <col min="11780" max="11782" width="10.75" style="701" customWidth="1"/>
    <col min="11783" max="12032" width="8.875" style="701"/>
    <col min="12033" max="12033" width="14.25" style="701" customWidth="1"/>
    <col min="12034" max="12034" width="20.625" style="701" customWidth="1"/>
    <col min="12035" max="12035" width="12.625" style="701" customWidth="1"/>
    <col min="12036" max="12038" width="10.75" style="701" customWidth="1"/>
    <col min="12039" max="12288" width="8.875" style="701"/>
    <col min="12289" max="12289" width="14.25" style="701" customWidth="1"/>
    <col min="12290" max="12290" width="20.625" style="701" customWidth="1"/>
    <col min="12291" max="12291" width="12.625" style="701" customWidth="1"/>
    <col min="12292" max="12294" width="10.75" style="701" customWidth="1"/>
    <col min="12295" max="12544" width="8.875" style="701"/>
    <col min="12545" max="12545" width="14.25" style="701" customWidth="1"/>
    <col min="12546" max="12546" width="20.625" style="701" customWidth="1"/>
    <col min="12547" max="12547" width="12.625" style="701" customWidth="1"/>
    <col min="12548" max="12550" width="10.75" style="701" customWidth="1"/>
    <col min="12551" max="12800" width="8.875" style="701"/>
    <col min="12801" max="12801" width="14.25" style="701" customWidth="1"/>
    <col min="12802" max="12802" width="20.625" style="701" customWidth="1"/>
    <col min="12803" max="12803" width="12.625" style="701" customWidth="1"/>
    <col min="12804" max="12806" width="10.75" style="701" customWidth="1"/>
    <col min="12807" max="13056" width="8.875" style="701"/>
    <col min="13057" max="13057" width="14.25" style="701" customWidth="1"/>
    <col min="13058" max="13058" width="20.625" style="701" customWidth="1"/>
    <col min="13059" max="13059" width="12.625" style="701" customWidth="1"/>
    <col min="13060" max="13062" width="10.75" style="701" customWidth="1"/>
    <col min="13063" max="13312" width="8.875" style="701"/>
    <col min="13313" max="13313" width="14.25" style="701" customWidth="1"/>
    <col min="13314" max="13314" width="20.625" style="701" customWidth="1"/>
    <col min="13315" max="13315" width="12.625" style="701" customWidth="1"/>
    <col min="13316" max="13318" width="10.75" style="701" customWidth="1"/>
    <col min="13319" max="13568" width="8.875" style="701"/>
    <col min="13569" max="13569" width="14.25" style="701" customWidth="1"/>
    <col min="13570" max="13570" width="20.625" style="701" customWidth="1"/>
    <col min="13571" max="13571" width="12.625" style="701" customWidth="1"/>
    <col min="13572" max="13574" width="10.75" style="701" customWidth="1"/>
    <col min="13575" max="13824" width="8.875" style="701"/>
    <col min="13825" max="13825" width="14.25" style="701" customWidth="1"/>
    <col min="13826" max="13826" width="20.625" style="701" customWidth="1"/>
    <col min="13827" max="13827" width="12.625" style="701" customWidth="1"/>
    <col min="13828" max="13830" width="10.75" style="701" customWidth="1"/>
    <col min="13831" max="14080" width="8.875" style="701"/>
    <col min="14081" max="14081" width="14.25" style="701" customWidth="1"/>
    <col min="14082" max="14082" width="20.625" style="701" customWidth="1"/>
    <col min="14083" max="14083" width="12.625" style="701" customWidth="1"/>
    <col min="14084" max="14086" width="10.75" style="701" customWidth="1"/>
    <col min="14087" max="14336" width="8.875" style="701"/>
    <col min="14337" max="14337" width="14.25" style="701" customWidth="1"/>
    <col min="14338" max="14338" width="20.625" style="701" customWidth="1"/>
    <col min="14339" max="14339" width="12.625" style="701" customWidth="1"/>
    <col min="14340" max="14342" width="10.75" style="701" customWidth="1"/>
    <col min="14343" max="14592" width="8.875" style="701"/>
    <col min="14593" max="14593" width="14.25" style="701" customWidth="1"/>
    <col min="14594" max="14594" width="20.625" style="701" customWidth="1"/>
    <col min="14595" max="14595" width="12.625" style="701" customWidth="1"/>
    <col min="14596" max="14598" width="10.75" style="701" customWidth="1"/>
    <col min="14599" max="14848" width="8.875" style="701"/>
    <col min="14849" max="14849" width="14.25" style="701" customWidth="1"/>
    <col min="14850" max="14850" width="20.625" style="701" customWidth="1"/>
    <col min="14851" max="14851" width="12.625" style="701" customWidth="1"/>
    <col min="14852" max="14854" width="10.75" style="701" customWidth="1"/>
    <col min="14855" max="15104" width="8.875" style="701"/>
    <col min="15105" max="15105" width="14.25" style="701" customWidth="1"/>
    <col min="15106" max="15106" width="20.625" style="701" customWidth="1"/>
    <col min="15107" max="15107" width="12.625" style="701" customWidth="1"/>
    <col min="15108" max="15110" width="10.75" style="701" customWidth="1"/>
    <col min="15111" max="15360" width="8.875" style="701"/>
    <col min="15361" max="15361" width="14.25" style="701" customWidth="1"/>
    <col min="15362" max="15362" width="20.625" style="701" customWidth="1"/>
    <col min="15363" max="15363" width="12.625" style="701" customWidth="1"/>
    <col min="15364" max="15366" width="10.75" style="701" customWidth="1"/>
    <col min="15367" max="15616" width="8.875" style="701"/>
    <col min="15617" max="15617" width="14.25" style="701" customWidth="1"/>
    <col min="15618" max="15618" width="20.625" style="701" customWidth="1"/>
    <col min="15619" max="15619" width="12.625" style="701" customWidth="1"/>
    <col min="15620" max="15622" width="10.75" style="701" customWidth="1"/>
    <col min="15623" max="15872" width="8.875" style="701"/>
    <col min="15873" max="15873" width="14.25" style="701" customWidth="1"/>
    <col min="15874" max="15874" width="20.625" style="701" customWidth="1"/>
    <col min="15875" max="15875" width="12.625" style="701" customWidth="1"/>
    <col min="15876" max="15878" width="10.75" style="701" customWidth="1"/>
    <col min="15879" max="16128" width="8.875" style="701"/>
    <col min="16129" max="16129" width="14.25" style="701" customWidth="1"/>
    <col min="16130" max="16130" width="20.625" style="701" customWidth="1"/>
    <col min="16131" max="16131" width="12.625" style="701" customWidth="1"/>
    <col min="16132" max="16134" width="10.75" style="701" customWidth="1"/>
    <col min="16135" max="16384" width="8.875" style="701"/>
  </cols>
  <sheetData>
    <row r="1" spans="1:8" ht="16.899999999999999" customHeight="1">
      <c r="A1" s="1682" t="s">
        <v>1084</v>
      </c>
      <c r="B1" s="1683"/>
      <c r="C1" s="1683"/>
      <c r="D1" s="1683"/>
      <c r="E1" s="1683"/>
      <c r="F1" s="1683"/>
    </row>
    <row r="2" spans="1:8" ht="6.4" customHeight="1">
      <c r="A2" s="702"/>
      <c r="B2" s="703"/>
      <c r="C2" s="703"/>
      <c r="D2" s="703"/>
      <c r="E2" s="703"/>
      <c r="F2" s="703"/>
    </row>
    <row r="3" spans="1:8" ht="15.75" customHeight="1">
      <c r="A3" s="1684" t="s">
        <v>671</v>
      </c>
      <c r="B3" s="1686" t="s">
        <v>736</v>
      </c>
      <c r="C3" s="1688" t="s">
        <v>483</v>
      </c>
      <c r="D3" s="1690" t="s">
        <v>1063</v>
      </c>
      <c r="E3" s="1691"/>
      <c r="F3" s="1692"/>
    </row>
    <row r="4" spans="1:8" ht="15.75" customHeight="1">
      <c r="A4" s="1685"/>
      <c r="B4" s="1687"/>
      <c r="C4" s="1689"/>
      <c r="D4" s="1422" t="s">
        <v>840</v>
      </c>
      <c r="E4" s="1422" t="s">
        <v>841</v>
      </c>
      <c r="F4" s="704" t="s">
        <v>587</v>
      </c>
    </row>
    <row r="5" spans="1:8" ht="18" customHeight="1">
      <c r="A5" s="705" t="s">
        <v>593</v>
      </c>
      <c r="B5" s="706" t="s">
        <v>960</v>
      </c>
      <c r="C5" s="707">
        <v>11</v>
      </c>
      <c r="D5" s="708">
        <v>119</v>
      </c>
      <c r="E5" s="709">
        <v>7</v>
      </c>
      <c r="F5" s="710">
        <f t="shared" ref="F5:F41" si="0">SUM(D5+E5)</f>
        <v>126</v>
      </c>
    </row>
    <row r="6" spans="1:8" ht="18" customHeight="1">
      <c r="A6" s="705" t="s">
        <v>598</v>
      </c>
      <c r="B6" s="706">
        <v>2</v>
      </c>
      <c r="C6" s="707">
        <v>22</v>
      </c>
      <c r="D6" s="709">
        <v>942</v>
      </c>
      <c r="E6" s="709">
        <v>62</v>
      </c>
      <c r="F6" s="710">
        <f t="shared" si="0"/>
        <v>1004</v>
      </c>
    </row>
    <row r="7" spans="1:8" ht="18" customHeight="1">
      <c r="A7" s="705" t="s">
        <v>480</v>
      </c>
      <c r="B7" s="706" t="s">
        <v>960</v>
      </c>
      <c r="C7" s="707">
        <v>10</v>
      </c>
      <c r="D7" s="709">
        <v>152</v>
      </c>
      <c r="E7" s="709">
        <v>0</v>
      </c>
      <c r="F7" s="710">
        <f t="shared" si="0"/>
        <v>152</v>
      </c>
    </row>
    <row r="8" spans="1:8" ht="18" customHeight="1">
      <c r="A8" s="711" t="s">
        <v>603</v>
      </c>
      <c r="B8" s="706" t="s">
        <v>963</v>
      </c>
      <c r="C8" s="707">
        <v>68</v>
      </c>
      <c r="D8" s="709">
        <v>2090</v>
      </c>
      <c r="E8" s="709">
        <v>193</v>
      </c>
      <c r="F8" s="710">
        <f t="shared" si="0"/>
        <v>2283</v>
      </c>
    </row>
    <row r="9" spans="1:8" ht="18" customHeight="1">
      <c r="A9" s="711" t="s">
        <v>605</v>
      </c>
      <c r="B9" s="706" t="s">
        <v>961</v>
      </c>
      <c r="C9" s="707">
        <v>69</v>
      </c>
      <c r="D9" s="709">
        <v>1591</v>
      </c>
      <c r="E9" s="709">
        <v>173</v>
      </c>
      <c r="F9" s="710">
        <f t="shared" si="0"/>
        <v>1764</v>
      </c>
    </row>
    <row r="10" spans="1:8" ht="18" customHeight="1">
      <c r="A10" s="711" t="s">
        <v>607</v>
      </c>
      <c r="B10" s="706" t="s">
        <v>967</v>
      </c>
      <c r="C10" s="707">
        <v>43</v>
      </c>
      <c r="D10" s="709">
        <v>1119</v>
      </c>
      <c r="E10" s="709">
        <v>240</v>
      </c>
      <c r="F10" s="710">
        <f t="shared" si="0"/>
        <v>1359</v>
      </c>
    </row>
    <row r="11" spans="1:8" ht="18" customHeight="1">
      <c r="A11" s="705" t="s">
        <v>609</v>
      </c>
      <c r="B11" s="706" t="s">
        <v>965</v>
      </c>
      <c r="C11" s="707">
        <v>24</v>
      </c>
      <c r="D11" s="709">
        <v>934</v>
      </c>
      <c r="E11" s="709">
        <v>85</v>
      </c>
      <c r="F11" s="710">
        <f t="shared" si="0"/>
        <v>1019</v>
      </c>
    </row>
    <row r="12" spans="1:8" ht="18" customHeight="1">
      <c r="A12" s="705" t="s">
        <v>613</v>
      </c>
      <c r="B12" s="706" t="s">
        <v>964</v>
      </c>
      <c r="C12" s="707">
        <v>36</v>
      </c>
      <c r="D12" s="709">
        <v>343</v>
      </c>
      <c r="E12" s="709">
        <v>11</v>
      </c>
      <c r="F12" s="710">
        <f t="shared" si="0"/>
        <v>354</v>
      </c>
    </row>
    <row r="13" spans="1:8" ht="18" customHeight="1">
      <c r="A13" s="711" t="s">
        <v>615</v>
      </c>
      <c r="B13" s="706" t="s">
        <v>964</v>
      </c>
      <c r="C13" s="707">
        <v>34</v>
      </c>
      <c r="D13" s="709">
        <v>540</v>
      </c>
      <c r="E13" s="709">
        <v>1971</v>
      </c>
      <c r="F13" s="710">
        <f t="shared" si="0"/>
        <v>2511</v>
      </c>
      <c r="H13" s="712"/>
    </row>
    <row r="14" spans="1:8" ht="18" customHeight="1">
      <c r="A14" s="711" t="s">
        <v>617</v>
      </c>
      <c r="B14" s="706" t="s">
        <v>963</v>
      </c>
      <c r="C14" s="707">
        <v>82</v>
      </c>
      <c r="D14" s="709">
        <v>1439</v>
      </c>
      <c r="E14" s="709">
        <v>1350</v>
      </c>
      <c r="F14" s="710">
        <f t="shared" si="0"/>
        <v>2789</v>
      </c>
      <c r="H14" s="712"/>
    </row>
    <row r="15" spans="1:8" ht="18" customHeight="1">
      <c r="A15" s="705" t="s">
        <v>619</v>
      </c>
      <c r="B15" s="706" t="s">
        <v>960</v>
      </c>
      <c r="C15" s="707">
        <v>11</v>
      </c>
      <c r="D15" s="709">
        <v>125</v>
      </c>
      <c r="E15" s="709">
        <v>20</v>
      </c>
      <c r="F15" s="710">
        <f t="shared" si="0"/>
        <v>145</v>
      </c>
      <c r="H15" s="712"/>
    </row>
    <row r="16" spans="1:8" ht="18" customHeight="1">
      <c r="A16" s="705" t="s">
        <v>621</v>
      </c>
      <c r="B16" s="706" t="s">
        <v>964</v>
      </c>
      <c r="C16" s="707">
        <v>36</v>
      </c>
      <c r="D16" s="709">
        <v>617</v>
      </c>
      <c r="E16" s="709">
        <v>99</v>
      </c>
      <c r="F16" s="710">
        <f t="shared" si="0"/>
        <v>716</v>
      </c>
      <c r="H16" s="712"/>
    </row>
    <row r="17" spans="1:6" s="313" customFormat="1" ht="18" customHeight="1">
      <c r="A17" s="711" t="s">
        <v>623</v>
      </c>
      <c r="B17" s="706" t="s">
        <v>964</v>
      </c>
      <c r="C17" s="707">
        <v>34</v>
      </c>
      <c r="D17" s="709">
        <v>657</v>
      </c>
      <c r="E17" s="709">
        <v>2</v>
      </c>
      <c r="F17" s="710">
        <f t="shared" si="0"/>
        <v>659</v>
      </c>
    </row>
    <row r="18" spans="1:6" s="313" customFormat="1" ht="18" customHeight="1">
      <c r="A18" s="713" t="s">
        <v>482</v>
      </c>
      <c r="B18" s="714" t="s">
        <v>965</v>
      </c>
      <c r="C18" s="715">
        <v>22</v>
      </c>
      <c r="D18" s="716">
        <v>270</v>
      </c>
      <c r="E18" s="716">
        <v>54</v>
      </c>
      <c r="F18" s="717">
        <f t="shared" si="0"/>
        <v>324</v>
      </c>
    </row>
    <row r="19" spans="1:6" s="313" customFormat="1" ht="18" customHeight="1">
      <c r="A19" s="705" t="s">
        <v>1322</v>
      </c>
      <c r="B19" s="706" t="s">
        <v>966</v>
      </c>
      <c r="C19" s="707">
        <v>97</v>
      </c>
      <c r="D19" s="709">
        <v>3385</v>
      </c>
      <c r="E19" s="709">
        <v>124</v>
      </c>
      <c r="F19" s="710">
        <f t="shared" si="0"/>
        <v>3509</v>
      </c>
    </row>
    <row r="20" spans="1:6" s="313" customFormat="1" ht="18" customHeight="1">
      <c r="A20" s="705" t="s">
        <v>1304</v>
      </c>
      <c r="B20" s="706" t="s">
        <v>967</v>
      </c>
      <c r="C20" s="707">
        <v>40</v>
      </c>
      <c r="D20" s="709">
        <v>1053</v>
      </c>
      <c r="E20" s="709">
        <v>804</v>
      </c>
      <c r="F20" s="710">
        <f t="shared" si="0"/>
        <v>1857</v>
      </c>
    </row>
    <row r="21" spans="1:6" s="313" customFormat="1" ht="18" customHeight="1">
      <c r="A21" s="705" t="s">
        <v>630</v>
      </c>
      <c r="B21" s="706" t="s">
        <v>967</v>
      </c>
      <c r="C21" s="707">
        <v>43</v>
      </c>
      <c r="D21" s="709">
        <v>567</v>
      </c>
      <c r="E21" s="709">
        <v>10</v>
      </c>
      <c r="F21" s="710">
        <f t="shared" si="0"/>
        <v>577</v>
      </c>
    </row>
    <row r="22" spans="1:6" s="313" customFormat="1" ht="18" customHeight="1">
      <c r="A22" s="705" t="s">
        <v>632</v>
      </c>
      <c r="B22" s="706" t="s">
        <v>967</v>
      </c>
      <c r="C22" s="707">
        <v>43</v>
      </c>
      <c r="D22" s="709">
        <v>1126</v>
      </c>
      <c r="E22" s="709">
        <v>6328</v>
      </c>
      <c r="F22" s="710">
        <f t="shared" si="0"/>
        <v>7454</v>
      </c>
    </row>
    <row r="23" spans="1:6" s="313" customFormat="1" ht="18" customHeight="1">
      <c r="A23" s="705" t="s">
        <v>634</v>
      </c>
      <c r="B23" s="706" t="s">
        <v>964</v>
      </c>
      <c r="C23" s="707">
        <v>35</v>
      </c>
      <c r="D23" s="709">
        <v>1267</v>
      </c>
      <c r="E23" s="709">
        <v>39</v>
      </c>
      <c r="F23" s="710">
        <f t="shared" si="0"/>
        <v>1306</v>
      </c>
    </row>
    <row r="24" spans="1:6" s="313" customFormat="1" ht="18" customHeight="1">
      <c r="A24" s="705" t="s">
        <v>636</v>
      </c>
      <c r="B24" s="706" t="s">
        <v>960</v>
      </c>
      <c r="C24" s="707">
        <v>9</v>
      </c>
      <c r="D24" s="709">
        <v>27</v>
      </c>
      <c r="E24" s="709">
        <v>1</v>
      </c>
      <c r="F24" s="710">
        <f t="shared" si="0"/>
        <v>28</v>
      </c>
    </row>
    <row r="25" spans="1:6" s="313" customFormat="1" ht="18" customHeight="1">
      <c r="A25" s="705" t="s">
        <v>641</v>
      </c>
      <c r="B25" s="706" t="s">
        <v>964</v>
      </c>
      <c r="C25" s="707">
        <v>35</v>
      </c>
      <c r="D25" s="709">
        <v>702</v>
      </c>
      <c r="E25" s="709">
        <v>1010</v>
      </c>
      <c r="F25" s="710">
        <f t="shared" si="0"/>
        <v>1712</v>
      </c>
    </row>
    <row r="26" spans="1:6" s="313" customFormat="1" ht="18" customHeight="1">
      <c r="A26" s="705" t="s">
        <v>582</v>
      </c>
      <c r="B26" s="706" t="s">
        <v>967</v>
      </c>
      <c r="C26" s="707">
        <v>38</v>
      </c>
      <c r="D26" s="709">
        <v>664</v>
      </c>
      <c r="E26" s="709">
        <v>1735</v>
      </c>
      <c r="F26" s="710">
        <f t="shared" si="0"/>
        <v>2399</v>
      </c>
    </row>
    <row r="27" spans="1:6" s="313" customFormat="1" ht="18" customHeight="1">
      <c r="A27" s="705" t="s">
        <v>578</v>
      </c>
      <c r="B27" s="706" t="s">
        <v>965</v>
      </c>
      <c r="C27" s="707">
        <v>22</v>
      </c>
      <c r="D27" s="709">
        <v>194</v>
      </c>
      <c r="E27" s="709">
        <v>96</v>
      </c>
      <c r="F27" s="710">
        <f t="shared" si="0"/>
        <v>290</v>
      </c>
    </row>
    <row r="28" spans="1:6" s="313" customFormat="1" ht="18" customHeight="1">
      <c r="A28" s="705" t="s">
        <v>1305</v>
      </c>
      <c r="B28" s="706" t="s">
        <v>960</v>
      </c>
      <c r="C28" s="707">
        <v>9</v>
      </c>
      <c r="D28" s="709">
        <v>0</v>
      </c>
      <c r="E28" s="709">
        <v>279</v>
      </c>
      <c r="F28" s="710">
        <f t="shared" si="0"/>
        <v>279</v>
      </c>
    </row>
    <row r="29" spans="1:6" s="313" customFormat="1" ht="18" customHeight="1">
      <c r="A29" s="705" t="s">
        <v>575</v>
      </c>
      <c r="B29" s="706" t="s">
        <v>965</v>
      </c>
      <c r="C29" s="707">
        <v>11</v>
      </c>
      <c r="D29" s="709">
        <v>264</v>
      </c>
      <c r="E29" s="709">
        <v>1270</v>
      </c>
      <c r="F29" s="710">
        <f t="shared" si="0"/>
        <v>1534</v>
      </c>
    </row>
    <row r="30" spans="1:6" s="313" customFormat="1" ht="18" customHeight="1">
      <c r="A30" s="705" t="s">
        <v>573</v>
      </c>
      <c r="B30" s="706" t="s">
        <v>964</v>
      </c>
      <c r="C30" s="707">
        <v>36</v>
      </c>
      <c r="D30" s="709">
        <v>457</v>
      </c>
      <c r="E30" s="709">
        <v>393</v>
      </c>
      <c r="F30" s="710">
        <f t="shared" si="0"/>
        <v>850</v>
      </c>
    </row>
    <row r="31" spans="1:6" s="313" customFormat="1" ht="18" customHeight="1">
      <c r="A31" s="705" t="s">
        <v>485</v>
      </c>
      <c r="B31" s="706" t="s">
        <v>960</v>
      </c>
      <c r="C31" s="707">
        <v>12</v>
      </c>
      <c r="D31" s="709">
        <v>272</v>
      </c>
      <c r="E31" s="709">
        <v>6</v>
      </c>
      <c r="F31" s="710">
        <f t="shared" si="0"/>
        <v>278</v>
      </c>
    </row>
    <row r="32" spans="1:6" s="313" customFormat="1" ht="18" customHeight="1">
      <c r="A32" s="705" t="s">
        <v>486</v>
      </c>
      <c r="B32" s="706" t="s">
        <v>960</v>
      </c>
      <c r="C32" s="707">
        <v>10</v>
      </c>
      <c r="D32" s="709">
        <v>60</v>
      </c>
      <c r="E32" s="709">
        <v>1315</v>
      </c>
      <c r="F32" s="710">
        <f t="shared" si="0"/>
        <v>1375</v>
      </c>
    </row>
    <row r="33" spans="1:6" s="313" customFormat="1" ht="18" customHeight="1">
      <c r="A33" s="705" t="s">
        <v>568</v>
      </c>
      <c r="B33" s="706" t="s">
        <v>965</v>
      </c>
      <c r="C33" s="707">
        <v>23</v>
      </c>
      <c r="D33" s="709">
        <v>293</v>
      </c>
      <c r="E33" s="709">
        <v>2357</v>
      </c>
      <c r="F33" s="710">
        <f t="shared" si="0"/>
        <v>2650</v>
      </c>
    </row>
    <row r="34" spans="1:6" s="313" customFormat="1" ht="18" customHeight="1">
      <c r="A34" s="705" t="s">
        <v>566</v>
      </c>
      <c r="B34" s="706" t="s">
        <v>960</v>
      </c>
      <c r="C34" s="707">
        <v>11</v>
      </c>
      <c r="D34" s="707">
        <v>208</v>
      </c>
      <c r="E34" s="707">
        <v>13</v>
      </c>
      <c r="F34" s="710">
        <f t="shared" si="0"/>
        <v>221</v>
      </c>
    </row>
    <row r="35" spans="1:6" s="313" customFormat="1" ht="18" customHeight="1">
      <c r="A35" s="705" t="s">
        <v>259</v>
      </c>
      <c r="B35" s="706" t="s">
        <v>965</v>
      </c>
      <c r="C35" s="707">
        <v>21</v>
      </c>
      <c r="D35" s="709">
        <v>377</v>
      </c>
      <c r="E35" s="709">
        <v>347</v>
      </c>
      <c r="F35" s="710">
        <f t="shared" si="0"/>
        <v>724</v>
      </c>
    </row>
    <row r="36" spans="1:6" s="313" customFormat="1" ht="18" customHeight="1">
      <c r="A36" s="705" t="s">
        <v>665</v>
      </c>
      <c r="B36" s="706" t="s">
        <v>967</v>
      </c>
      <c r="C36" s="707">
        <v>43</v>
      </c>
      <c r="D36" s="709">
        <v>161</v>
      </c>
      <c r="E36" s="709">
        <v>1416</v>
      </c>
      <c r="F36" s="710">
        <f t="shared" si="0"/>
        <v>1577</v>
      </c>
    </row>
    <row r="37" spans="1:6" s="313" customFormat="1" ht="18" customHeight="1">
      <c r="A37" s="705" t="s">
        <v>672</v>
      </c>
      <c r="B37" s="706" t="s">
        <v>965</v>
      </c>
      <c r="C37" s="707">
        <v>22</v>
      </c>
      <c r="D37" s="709">
        <v>1838</v>
      </c>
      <c r="E37" s="709">
        <v>884</v>
      </c>
      <c r="F37" s="710">
        <f t="shared" si="0"/>
        <v>2722</v>
      </c>
    </row>
    <row r="38" spans="1:6" s="313" customFormat="1" ht="18" customHeight="1">
      <c r="A38" s="718" t="s">
        <v>666</v>
      </c>
      <c r="B38" s="719" t="s">
        <v>962</v>
      </c>
      <c r="C38" s="720">
        <v>51</v>
      </c>
      <c r="D38" s="721">
        <v>312</v>
      </c>
      <c r="E38" s="721">
        <v>1834</v>
      </c>
      <c r="F38" s="722">
        <f t="shared" si="0"/>
        <v>2146</v>
      </c>
    </row>
    <row r="39" spans="1:6" s="313" customFormat="1" ht="18" customHeight="1">
      <c r="A39" s="718" t="s">
        <v>673</v>
      </c>
      <c r="B39" s="719" t="s">
        <v>960</v>
      </c>
      <c r="C39" s="720">
        <v>11</v>
      </c>
      <c r="D39" s="721">
        <v>301</v>
      </c>
      <c r="E39" s="721">
        <v>18</v>
      </c>
      <c r="F39" s="722">
        <f t="shared" si="0"/>
        <v>319</v>
      </c>
    </row>
    <row r="40" spans="1:6" s="313" customFormat="1" ht="18" customHeight="1">
      <c r="A40" s="723" t="s">
        <v>9</v>
      </c>
      <c r="B40" s="724" t="s">
        <v>1306</v>
      </c>
      <c r="C40" s="725">
        <f>SUM(C5:C39)</f>
        <v>1124</v>
      </c>
      <c r="D40" s="725">
        <f>SUM(D5:D39)</f>
        <v>24466</v>
      </c>
      <c r="E40" s="725">
        <f>SUM(E5:E39)</f>
        <v>24546</v>
      </c>
      <c r="F40" s="726">
        <f t="shared" si="0"/>
        <v>49012</v>
      </c>
    </row>
    <row r="41" spans="1:6" s="313" customFormat="1" ht="18" customHeight="1">
      <c r="A41" s="727" t="s">
        <v>121</v>
      </c>
      <c r="B41" s="728" t="s">
        <v>839</v>
      </c>
      <c r="C41" s="729" t="s">
        <v>1323</v>
      </c>
      <c r="D41" s="730">
        <v>65</v>
      </c>
      <c r="E41" s="730">
        <v>116</v>
      </c>
      <c r="F41" s="731">
        <f t="shared" si="0"/>
        <v>181</v>
      </c>
    </row>
    <row r="42" spans="1:6" s="313" customFormat="1" ht="18" customHeight="1">
      <c r="A42" s="1681"/>
      <c r="B42" s="1681"/>
      <c r="C42" s="732"/>
      <c r="D42" s="712"/>
      <c r="E42" s="712"/>
      <c r="F42" s="733"/>
    </row>
    <row r="43" spans="1:6" s="313" customFormat="1" ht="16.5" customHeight="1">
      <c r="A43" s="734"/>
      <c r="B43" s="734"/>
      <c r="C43" s="701"/>
      <c r="D43" s="701"/>
      <c r="E43" s="701"/>
      <c r="F43" s="701"/>
    </row>
    <row r="46" spans="1:6" ht="14.45" customHeight="1"/>
  </sheetData>
  <mergeCells count="6">
    <mergeCell ref="A42:B42"/>
    <mergeCell ref="A1:F1"/>
    <mergeCell ref="A3:A4"/>
    <mergeCell ref="B3:B4"/>
    <mergeCell ref="C3:C4"/>
    <mergeCell ref="D3:F3"/>
  </mergeCells>
  <phoneticPr fontId="25"/>
  <printOptions horizontalCentered="1"/>
  <pageMargins left="0.78740157480314965" right="0.78740157480314965" top="0.78740157480314965" bottom="0.78740157480314965" header="0.39370078740157483" footer="0.39370078740157483"/>
  <pageSetup paperSize="9" orientation="portrait" r:id="rId1"/>
  <headerFooter alignWithMargins="0">
    <oddFooter xml:space="preserve">&amp;C-21-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E40"/>
  <sheetViews>
    <sheetView showGridLines="0" view="pageLayout" zoomScaleNormal="86" workbookViewId="0">
      <selection activeCell="A2" sqref="A2"/>
    </sheetView>
  </sheetViews>
  <sheetFormatPr defaultColWidth="9" defaultRowHeight="13.5"/>
  <cols>
    <col min="1" max="1" width="25.625" style="665" customWidth="1"/>
    <col min="2" max="3" width="13" style="669" customWidth="1"/>
    <col min="4" max="4" width="17.5" style="665" bestFit="1" customWidth="1"/>
    <col min="5" max="5" width="16.5" style="669" customWidth="1"/>
    <col min="6" max="16384" width="9" style="665"/>
  </cols>
  <sheetData>
    <row r="1" spans="1:5" ht="19.899999999999999" customHeight="1">
      <c r="A1" s="1693" t="s">
        <v>1653</v>
      </c>
      <c r="B1" s="1693"/>
      <c r="C1" s="664"/>
      <c r="D1" s="1694"/>
      <c r="E1" s="1694"/>
    </row>
    <row r="2" spans="1:5" ht="5.65" customHeight="1">
      <c r="A2" s="664"/>
      <c r="B2" s="664"/>
      <c r="C2" s="664"/>
      <c r="D2" s="666"/>
      <c r="E2" s="666"/>
    </row>
    <row r="3" spans="1:5" ht="16.899999999999999" customHeight="1">
      <c r="A3" s="667" t="s">
        <v>1612</v>
      </c>
      <c r="B3" s="668"/>
      <c r="C3" s="668"/>
    </row>
    <row r="4" spans="1:5" ht="5.65" customHeight="1">
      <c r="A4" s="667"/>
      <c r="B4" s="668"/>
      <c r="C4" s="668"/>
    </row>
    <row r="5" spans="1:5" ht="22.5" customHeight="1">
      <c r="A5" s="670" t="s">
        <v>452</v>
      </c>
      <c r="B5" s="671" t="s">
        <v>1279</v>
      </c>
      <c r="C5" s="672" t="s">
        <v>1307</v>
      </c>
      <c r="D5" s="673" t="s">
        <v>765</v>
      </c>
      <c r="E5" s="671" t="s">
        <v>1546</v>
      </c>
    </row>
    <row r="6" spans="1:5" ht="18" customHeight="1">
      <c r="A6" s="674" t="s">
        <v>453</v>
      </c>
      <c r="B6" s="675">
        <v>8</v>
      </c>
      <c r="C6" s="676">
        <v>7</v>
      </c>
      <c r="D6" s="677">
        <v>10</v>
      </c>
      <c r="E6" s="676" t="s">
        <v>1552</v>
      </c>
    </row>
    <row r="7" spans="1:5" ht="18" customHeight="1">
      <c r="A7" s="678" t="s">
        <v>454</v>
      </c>
      <c r="B7" s="679">
        <v>3</v>
      </c>
      <c r="C7" s="680">
        <v>2</v>
      </c>
      <c r="D7" s="681">
        <v>11</v>
      </c>
      <c r="E7" s="680" t="s">
        <v>1551</v>
      </c>
    </row>
    <row r="8" spans="1:5" ht="45.75" customHeight="1">
      <c r="A8" s="682" t="s">
        <v>455</v>
      </c>
      <c r="B8" s="683">
        <v>2</v>
      </c>
      <c r="C8" s="684">
        <v>2</v>
      </c>
      <c r="D8" s="685">
        <v>12</v>
      </c>
      <c r="E8" s="684" t="s">
        <v>308</v>
      </c>
    </row>
    <row r="9" spans="1:5" ht="20.25" customHeight="1"/>
    <row r="10" spans="1:5" ht="16.899999999999999" customHeight="1">
      <c r="A10" s="667" t="s">
        <v>1613</v>
      </c>
      <c r="B10" s="668"/>
      <c r="C10" s="668"/>
      <c r="D10" s="686"/>
      <c r="E10" s="686"/>
    </row>
    <row r="11" spans="1:5" ht="6.2" customHeight="1">
      <c r="A11" s="667"/>
      <c r="B11" s="668"/>
      <c r="C11" s="668"/>
      <c r="D11" s="686"/>
      <c r="E11" s="686"/>
    </row>
    <row r="12" spans="1:5" ht="22.5" customHeight="1">
      <c r="A12" s="670" t="s">
        <v>452</v>
      </c>
      <c r="B12" s="671" t="s">
        <v>1274</v>
      </c>
      <c r="C12" s="672" t="s">
        <v>1280</v>
      </c>
      <c r="D12" s="673" t="s">
        <v>765</v>
      </c>
      <c r="E12" s="671" t="s">
        <v>1549</v>
      </c>
    </row>
    <row r="13" spans="1:5" ht="18" customHeight="1">
      <c r="A13" s="674" t="s">
        <v>453</v>
      </c>
      <c r="B13" s="687">
        <v>12</v>
      </c>
      <c r="C13" s="676">
        <v>12</v>
      </c>
      <c r="D13" s="677">
        <v>8</v>
      </c>
      <c r="E13" s="676" t="s">
        <v>1550</v>
      </c>
    </row>
    <row r="14" spans="1:5" ht="18" customHeight="1">
      <c r="A14" s="678" t="s">
        <v>454</v>
      </c>
      <c r="B14" s="688">
        <v>2</v>
      </c>
      <c r="C14" s="680">
        <v>1</v>
      </c>
      <c r="D14" s="681">
        <v>6</v>
      </c>
      <c r="E14" s="680" t="s">
        <v>1547</v>
      </c>
    </row>
    <row r="15" spans="1:5" ht="45.75" customHeight="1">
      <c r="A15" s="682" t="s">
        <v>455</v>
      </c>
      <c r="B15" s="689">
        <v>1</v>
      </c>
      <c r="C15" s="684">
        <v>1</v>
      </c>
      <c r="D15" s="685">
        <v>6</v>
      </c>
      <c r="E15" s="684" t="s">
        <v>1548</v>
      </c>
    </row>
    <row r="16" spans="1:5" ht="20.25" customHeight="1">
      <c r="A16" s="690" t="s">
        <v>1317</v>
      </c>
      <c r="B16" s="691"/>
      <c r="C16" s="691"/>
      <c r="D16" s="686"/>
      <c r="E16" s="686"/>
    </row>
    <row r="17" spans="1:5" ht="20.25" customHeight="1">
      <c r="A17" s="690"/>
      <c r="B17" s="691"/>
      <c r="C17" s="691"/>
      <c r="D17" s="686"/>
      <c r="E17" s="686"/>
    </row>
    <row r="18" spans="1:5" ht="20.25" customHeight="1">
      <c r="A18" s="690"/>
      <c r="B18" s="691"/>
      <c r="C18" s="691"/>
      <c r="D18" s="686"/>
      <c r="E18" s="686"/>
    </row>
    <row r="19" spans="1:5" ht="16.899999999999999" customHeight="1">
      <c r="A19" s="667" t="s">
        <v>1684</v>
      </c>
      <c r="B19" s="668"/>
      <c r="C19" s="668"/>
      <c r="D19" s="686"/>
      <c r="E19" s="686"/>
    </row>
    <row r="20" spans="1:5" ht="5.65" customHeight="1">
      <c r="A20" s="667"/>
      <c r="B20" s="668"/>
      <c r="C20" s="668"/>
      <c r="D20" s="686"/>
      <c r="E20" s="686"/>
    </row>
    <row r="21" spans="1:5" ht="22.5" customHeight="1">
      <c r="A21" s="670" t="s">
        <v>452</v>
      </c>
      <c r="B21" s="672" t="s">
        <v>1274</v>
      </c>
      <c r="C21" s="672" t="s">
        <v>1275</v>
      </c>
      <c r="D21" s="672" t="s">
        <v>883</v>
      </c>
      <c r="E21" s="692"/>
    </row>
    <row r="22" spans="1:5" ht="18" customHeight="1">
      <c r="A22" s="674" t="s">
        <v>453</v>
      </c>
      <c r="B22" s="693">
        <v>5</v>
      </c>
      <c r="C22" s="687">
        <v>4</v>
      </c>
      <c r="D22" s="687">
        <v>1042</v>
      </c>
      <c r="E22" s="694"/>
    </row>
    <row r="23" spans="1:5" ht="45.75" customHeight="1">
      <c r="A23" s="695" t="s">
        <v>455</v>
      </c>
      <c r="B23" s="696">
        <v>17</v>
      </c>
      <c r="C23" s="687">
        <v>13</v>
      </c>
      <c r="D23" s="687">
        <v>2675</v>
      </c>
      <c r="E23" s="694"/>
    </row>
    <row r="24" spans="1:5" ht="18" customHeight="1">
      <c r="A24" s="678" t="s">
        <v>456</v>
      </c>
      <c r="B24" s="697">
        <v>7</v>
      </c>
      <c r="C24" s="687">
        <v>5</v>
      </c>
      <c r="D24" s="687">
        <v>166</v>
      </c>
      <c r="E24" s="694"/>
    </row>
    <row r="25" spans="1:5" ht="30" customHeight="1">
      <c r="A25" s="695" t="s">
        <v>457</v>
      </c>
      <c r="B25" s="697">
        <v>3</v>
      </c>
      <c r="C25" s="687">
        <v>2</v>
      </c>
      <c r="D25" s="687">
        <v>158</v>
      </c>
      <c r="E25" s="694"/>
    </row>
    <row r="26" spans="1:5" ht="30" customHeight="1">
      <c r="A26" s="695" t="s">
        <v>1276</v>
      </c>
      <c r="B26" s="696">
        <v>65</v>
      </c>
      <c r="C26" s="687">
        <v>41</v>
      </c>
      <c r="D26" s="687">
        <v>3079</v>
      </c>
      <c r="E26" s="694"/>
    </row>
    <row r="27" spans="1:5" ht="30" customHeight="1">
      <c r="A27" s="695" t="s">
        <v>1277</v>
      </c>
      <c r="B27" s="696">
        <v>25</v>
      </c>
      <c r="C27" s="687">
        <v>9</v>
      </c>
      <c r="D27" s="687">
        <v>443</v>
      </c>
      <c r="E27" s="694"/>
    </row>
    <row r="28" spans="1:5" ht="30" customHeight="1">
      <c r="A28" s="695" t="s">
        <v>1281</v>
      </c>
      <c r="B28" s="696">
        <v>47</v>
      </c>
      <c r="C28" s="688">
        <v>44</v>
      </c>
      <c r="D28" s="688">
        <v>603</v>
      </c>
      <c r="E28" s="694"/>
    </row>
    <row r="29" spans="1:5" ht="18" customHeight="1">
      <c r="A29" s="698" t="s">
        <v>752</v>
      </c>
      <c r="B29" s="699">
        <v>1</v>
      </c>
      <c r="C29" s="700">
        <v>1</v>
      </c>
      <c r="D29" s="700">
        <v>20</v>
      </c>
      <c r="E29" s="694"/>
    </row>
    <row r="30" spans="1:5" ht="13.15" customHeight="1"/>
    <row r="31" spans="1:5" ht="13.15" customHeight="1"/>
    <row r="32" spans="1:5" ht="13.15" customHeight="1"/>
    <row r="33" ht="13.15" customHeight="1"/>
    <row r="34" ht="13.15" customHeight="1"/>
    <row r="35" ht="13.15" customHeight="1"/>
    <row r="36" ht="13.15" customHeight="1"/>
    <row r="37" ht="13.15" customHeight="1"/>
    <row r="38" ht="13.15" customHeight="1"/>
    <row r="39" ht="13.15" customHeight="1"/>
    <row r="40" ht="13.15" customHeight="1"/>
  </sheetData>
  <mergeCells count="2">
    <mergeCell ref="A1:B1"/>
    <mergeCell ref="D1:E1"/>
  </mergeCells>
  <phoneticPr fontId="25"/>
  <printOptions horizontalCentered="1"/>
  <pageMargins left="0.78740157480314965" right="0.78740157480314965" top="0.78740157480314965" bottom="0.78740157480314965" header="0.39370078740157483" footer="0.39370078740157483"/>
  <pageSetup paperSize="9" orientation="portrait" r:id="rId1"/>
  <headerFooter alignWithMargins="0">
    <oddFooter xml:space="preserve">&amp;C-22-
</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CCFFFF"/>
  </sheetPr>
  <dimension ref="A1:P51"/>
  <sheetViews>
    <sheetView showGridLines="0" view="pageLayout" zoomScale="115" zoomScaleNormal="93" zoomScalePageLayoutView="115" workbookViewId="0">
      <selection activeCell="A2" sqref="A2"/>
    </sheetView>
  </sheetViews>
  <sheetFormatPr defaultColWidth="9" defaultRowHeight="13.5"/>
  <cols>
    <col min="1" max="1" width="8" style="618" customWidth="1"/>
    <col min="2" max="10" width="8.75" style="618" customWidth="1"/>
    <col min="11" max="12" width="7.125" style="618" customWidth="1"/>
    <col min="13" max="13" width="7.75" style="618" customWidth="1"/>
    <col min="14" max="16384" width="9" style="618"/>
  </cols>
  <sheetData>
    <row r="1" spans="1:13" s="617" customFormat="1" ht="16.899999999999999" customHeight="1">
      <c r="A1" s="616" t="s">
        <v>1085</v>
      </c>
      <c r="B1" s="616"/>
      <c r="C1" s="616"/>
      <c r="D1" s="616"/>
      <c r="E1" s="616"/>
      <c r="F1" s="616"/>
      <c r="G1" s="616"/>
      <c r="H1" s="616"/>
      <c r="I1" s="616"/>
      <c r="J1" s="616"/>
      <c r="K1" s="616"/>
      <c r="L1" s="616"/>
      <c r="M1" s="616"/>
    </row>
    <row r="2" spans="1:13" ht="5.25" customHeight="1">
      <c r="A2" s="567"/>
      <c r="B2" s="567"/>
      <c r="C2" s="567"/>
      <c r="D2" s="567"/>
      <c r="E2" s="567"/>
      <c r="F2" s="567"/>
      <c r="G2" s="567"/>
      <c r="H2" s="567"/>
      <c r="I2" s="567"/>
      <c r="J2" s="480"/>
      <c r="K2" s="480"/>
      <c r="L2" s="480"/>
      <c r="M2" s="480"/>
    </row>
    <row r="3" spans="1:13" ht="22.5" customHeight="1">
      <c r="A3" s="619" t="s">
        <v>731</v>
      </c>
      <c r="B3" s="1700" t="s">
        <v>675</v>
      </c>
      <c r="C3" s="1701"/>
      <c r="D3" s="1700" t="s">
        <v>719</v>
      </c>
      <c r="E3" s="1701"/>
      <c r="F3" s="1700" t="s">
        <v>720</v>
      </c>
      <c r="G3" s="1701"/>
      <c r="H3" s="1700" t="s">
        <v>135</v>
      </c>
      <c r="I3" s="1701"/>
      <c r="J3" s="620"/>
      <c r="K3" s="621"/>
      <c r="L3" s="621"/>
      <c r="M3" s="621"/>
    </row>
    <row r="4" spans="1:13" ht="13.5" customHeight="1">
      <c r="A4" s="622"/>
      <c r="B4" s="1698" t="s">
        <v>175</v>
      </c>
      <c r="C4" s="1696" t="s">
        <v>883</v>
      </c>
      <c r="D4" s="1698" t="s">
        <v>175</v>
      </c>
      <c r="E4" s="1696" t="s">
        <v>883</v>
      </c>
      <c r="F4" s="1698" t="s">
        <v>175</v>
      </c>
      <c r="G4" s="1696" t="s">
        <v>883</v>
      </c>
      <c r="H4" s="1698" t="s">
        <v>175</v>
      </c>
      <c r="I4" s="1696" t="s">
        <v>883</v>
      </c>
    </row>
    <row r="5" spans="1:13" ht="13.5" customHeight="1">
      <c r="A5" s="549" t="s">
        <v>51</v>
      </c>
      <c r="B5" s="1699"/>
      <c r="C5" s="1697"/>
      <c r="D5" s="1699"/>
      <c r="E5" s="1697"/>
      <c r="F5" s="1699"/>
      <c r="G5" s="1697"/>
      <c r="H5" s="1699"/>
      <c r="I5" s="1697"/>
    </row>
    <row r="6" spans="1:13" ht="18" customHeight="1">
      <c r="A6" s="584" t="s">
        <v>952</v>
      </c>
      <c r="B6" s="1">
        <v>201</v>
      </c>
      <c r="C6" s="2">
        <v>1310</v>
      </c>
      <c r="D6" s="1">
        <v>40</v>
      </c>
      <c r="E6" s="2">
        <v>351</v>
      </c>
      <c r="F6" s="1">
        <v>28</v>
      </c>
      <c r="G6" s="2">
        <v>176</v>
      </c>
      <c r="H6" s="1">
        <v>76</v>
      </c>
      <c r="I6" s="2">
        <v>2166</v>
      </c>
      <c r="J6" s="621"/>
      <c r="K6" s="621"/>
    </row>
    <row r="7" spans="1:13" ht="18" customHeight="1">
      <c r="A7" s="623" t="s">
        <v>1094</v>
      </c>
      <c r="B7" s="624">
        <v>175</v>
      </c>
      <c r="C7" s="625">
        <v>966</v>
      </c>
      <c r="D7" s="624">
        <v>47</v>
      </c>
      <c r="E7" s="625">
        <v>569</v>
      </c>
      <c r="F7" s="624">
        <v>47</v>
      </c>
      <c r="G7" s="625">
        <v>493</v>
      </c>
      <c r="H7" s="624">
        <v>77</v>
      </c>
      <c r="I7" s="625">
        <v>1916</v>
      </c>
      <c r="J7" s="621"/>
      <c r="K7" s="621"/>
    </row>
    <row r="8" spans="1:13" ht="18" customHeight="1">
      <c r="A8" s="485" t="s">
        <v>1284</v>
      </c>
      <c r="B8" s="508">
        <v>156</v>
      </c>
      <c r="C8" s="489">
        <v>913</v>
      </c>
      <c r="D8" s="508">
        <v>33</v>
      </c>
      <c r="E8" s="489">
        <v>386</v>
      </c>
      <c r="F8" s="508">
        <v>31</v>
      </c>
      <c r="G8" s="489">
        <v>391</v>
      </c>
      <c r="H8" s="508">
        <v>62</v>
      </c>
      <c r="I8" s="489">
        <v>1665</v>
      </c>
      <c r="J8" s="621"/>
      <c r="K8" s="621"/>
    </row>
    <row r="9" spans="1:13" ht="18.600000000000001" customHeight="1">
      <c r="A9" s="480"/>
      <c r="B9" s="481"/>
      <c r="C9" s="481"/>
      <c r="D9" s="481"/>
      <c r="E9" s="481"/>
      <c r="F9" s="481"/>
      <c r="G9" s="481"/>
      <c r="H9" s="481"/>
      <c r="I9" s="481"/>
      <c r="K9" s="621"/>
      <c r="L9" s="621"/>
    </row>
    <row r="10" spans="1:13" ht="22.5" customHeight="1">
      <c r="A10" s="619" t="s">
        <v>731</v>
      </c>
      <c r="B10" s="1700" t="s">
        <v>721</v>
      </c>
      <c r="C10" s="1701"/>
      <c r="D10" s="1700" t="s">
        <v>224</v>
      </c>
      <c r="E10" s="1701"/>
      <c r="F10" s="1700" t="s">
        <v>225</v>
      </c>
      <c r="G10" s="1701"/>
      <c r="H10" s="1700" t="s">
        <v>202</v>
      </c>
      <c r="I10" s="1701"/>
    </row>
    <row r="11" spans="1:13" ht="13.5" customHeight="1">
      <c r="A11" s="622"/>
      <c r="B11" s="1698" t="s">
        <v>175</v>
      </c>
      <c r="C11" s="1696" t="s">
        <v>883</v>
      </c>
      <c r="D11" s="1698" t="s">
        <v>175</v>
      </c>
      <c r="E11" s="1696" t="s">
        <v>883</v>
      </c>
      <c r="F11" s="1698" t="s">
        <v>175</v>
      </c>
      <c r="G11" s="1696" t="s">
        <v>883</v>
      </c>
      <c r="H11" s="1698" t="s">
        <v>175</v>
      </c>
      <c r="I11" s="1696" t="s">
        <v>883</v>
      </c>
    </row>
    <row r="12" spans="1:13">
      <c r="A12" s="549" t="s">
        <v>51</v>
      </c>
      <c r="B12" s="1699"/>
      <c r="C12" s="1697"/>
      <c r="D12" s="1699"/>
      <c r="E12" s="1697"/>
      <c r="F12" s="1699"/>
      <c r="G12" s="1697"/>
      <c r="H12" s="1699"/>
      <c r="I12" s="1697"/>
      <c r="K12" s="626"/>
    </row>
    <row r="13" spans="1:13" ht="18" customHeight="1">
      <c r="A13" s="584" t="s">
        <v>952</v>
      </c>
      <c r="B13" s="627">
        <v>45</v>
      </c>
      <c r="C13" s="628">
        <v>177</v>
      </c>
      <c r="D13" s="627">
        <v>91</v>
      </c>
      <c r="E13" s="628">
        <v>903</v>
      </c>
      <c r="F13" s="627">
        <v>90</v>
      </c>
      <c r="G13" s="628">
        <v>1051</v>
      </c>
      <c r="H13" s="627">
        <v>318</v>
      </c>
      <c r="I13" s="628">
        <v>1922</v>
      </c>
    </row>
    <row r="14" spans="1:13" ht="18" customHeight="1">
      <c r="A14" s="623" t="s">
        <v>1094</v>
      </c>
      <c r="B14" s="629">
        <v>46</v>
      </c>
      <c r="C14" s="630">
        <v>218</v>
      </c>
      <c r="D14" s="629">
        <v>112</v>
      </c>
      <c r="E14" s="630">
        <v>1067</v>
      </c>
      <c r="F14" s="629">
        <v>92</v>
      </c>
      <c r="G14" s="630">
        <v>792</v>
      </c>
      <c r="H14" s="629">
        <v>388</v>
      </c>
      <c r="I14" s="630">
        <v>2853</v>
      </c>
    </row>
    <row r="15" spans="1:13" ht="18" customHeight="1">
      <c r="A15" s="485" t="s">
        <v>1284</v>
      </c>
      <c r="B15" s="631">
        <v>84</v>
      </c>
      <c r="C15" s="632">
        <v>387</v>
      </c>
      <c r="D15" s="631">
        <v>94</v>
      </c>
      <c r="E15" s="632">
        <v>1087</v>
      </c>
      <c r="F15" s="631">
        <v>90</v>
      </c>
      <c r="G15" s="632">
        <v>831</v>
      </c>
      <c r="H15" s="631">
        <v>428</v>
      </c>
      <c r="I15" s="632">
        <v>3119</v>
      </c>
    </row>
    <row r="16" spans="1:13" ht="18.600000000000001" customHeight="1">
      <c r="A16" s="481"/>
      <c r="B16" s="481"/>
      <c r="C16" s="481"/>
      <c r="D16" s="481"/>
      <c r="E16" s="481"/>
      <c r="F16" s="481"/>
      <c r="G16" s="481"/>
      <c r="H16" s="481"/>
      <c r="I16" s="481"/>
      <c r="J16" s="481"/>
      <c r="K16" s="481"/>
    </row>
    <row r="17" spans="1:13" ht="22.5" customHeight="1">
      <c r="A17" s="619" t="s">
        <v>731</v>
      </c>
      <c r="B17" s="1700" t="s">
        <v>8</v>
      </c>
      <c r="C17" s="1701"/>
      <c r="D17" s="1700" t="s">
        <v>9</v>
      </c>
      <c r="E17" s="1701"/>
      <c r="F17" s="633"/>
      <c r="G17" s="633"/>
      <c r="H17" s="633"/>
      <c r="I17" s="633"/>
      <c r="J17" s="633"/>
      <c r="K17" s="633"/>
      <c r="L17" s="621"/>
    </row>
    <row r="18" spans="1:13" ht="13.5" customHeight="1">
      <c r="A18" s="622"/>
      <c r="B18" s="1698" t="s">
        <v>175</v>
      </c>
      <c r="C18" s="1696" t="s">
        <v>883</v>
      </c>
      <c r="D18" s="1698" t="s">
        <v>175</v>
      </c>
      <c r="E18" s="1696" t="s">
        <v>883</v>
      </c>
      <c r="F18" s="634"/>
      <c r="G18" s="635"/>
      <c r="H18" s="635"/>
      <c r="I18" s="634"/>
      <c r="J18" s="635"/>
      <c r="K18" s="635"/>
    </row>
    <row r="19" spans="1:13">
      <c r="A19" s="549" t="s">
        <v>51</v>
      </c>
      <c r="B19" s="1699"/>
      <c r="C19" s="1697"/>
      <c r="D19" s="1699"/>
      <c r="E19" s="1697"/>
      <c r="F19" s="634"/>
      <c r="G19" s="635"/>
      <c r="H19" s="635"/>
      <c r="I19" s="634"/>
      <c r="J19" s="635"/>
      <c r="K19" s="635"/>
    </row>
    <row r="20" spans="1:13" ht="18" customHeight="1">
      <c r="A20" s="584" t="s">
        <v>952</v>
      </c>
      <c r="B20" s="636">
        <v>273</v>
      </c>
      <c r="C20" s="628">
        <v>11235</v>
      </c>
      <c r="D20" s="636">
        <f>SUM(B6,D6,F6,H6,B13,D13,F13,H13,B20)</f>
        <v>1162</v>
      </c>
      <c r="E20" s="628">
        <f>SUM(C6,E6,G6,I6,C13,E13,G13,I13,C20)</f>
        <v>19291</v>
      </c>
      <c r="F20" s="564"/>
      <c r="G20" s="564"/>
      <c r="H20" s="564"/>
      <c r="I20" s="564"/>
      <c r="J20" s="564"/>
      <c r="K20" s="564"/>
      <c r="L20" s="621"/>
    </row>
    <row r="21" spans="1:13" ht="18" customHeight="1">
      <c r="A21" s="623" t="s">
        <v>1094</v>
      </c>
      <c r="B21" s="637">
        <v>275</v>
      </c>
      <c r="C21" s="630">
        <v>10606</v>
      </c>
      <c r="D21" s="637">
        <v>1259</v>
      </c>
      <c r="E21" s="630">
        <v>19480</v>
      </c>
      <c r="F21" s="638"/>
      <c r="G21" s="564"/>
      <c r="H21" s="564"/>
      <c r="I21" s="564"/>
      <c r="J21" s="564"/>
      <c r="K21" s="564"/>
      <c r="L21" s="621"/>
    </row>
    <row r="22" spans="1:13" ht="18" customHeight="1">
      <c r="A22" s="485" t="s">
        <v>1284</v>
      </c>
      <c r="B22" s="639">
        <v>287</v>
      </c>
      <c r="C22" s="632">
        <v>10746</v>
      </c>
      <c r="D22" s="639">
        <f t="shared" ref="D22:E22" si="0">SUM(B8,D8,F8,H8,B15,D15,F15,H15,B22)</f>
        <v>1265</v>
      </c>
      <c r="E22" s="632">
        <f t="shared" si="0"/>
        <v>19525</v>
      </c>
      <c r="F22" s="638" t="s">
        <v>871</v>
      </c>
      <c r="G22" s="564"/>
      <c r="H22" s="564"/>
      <c r="I22" s="564"/>
      <c r="J22" s="564"/>
      <c r="K22" s="564"/>
      <c r="L22" s="621"/>
    </row>
    <row r="23" spans="1:13" ht="15.4" customHeight="1">
      <c r="A23" s="640"/>
      <c r="B23" s="641"/>
      <c r="C23" s="642"/>
      <c r="D23" s="641"/>
      <c r="E23" s="642"/>
      <c r="F23" s="638"/>
      <c r="G23" s="564"/>
      <c r="H23" s="564"/>
      <c r="I23" s="564"/>
      <c r="J23" s="564"/>
      <c r="K23" s="564"/>
      <c r="L23" s="621"/>
    </row>
    <row r="24" spans="1:13" ht="15.4" customHeight="1">
      <c r="A24" s="564"/>
      <c r="B24" s="481"/>
      <c r="C24" s="480"/>
      <c r="D24" s="481"/>
      <c r="E24" s="481"/>
      <c r="F24" s="480"/>
      <c r="G24" s="480"/>
      <c r="H24" s="481"/>
      <c r="I24" s="481"/>
      <c r="J24" s="481"/>
      <c r="K24" s="634"/>
      <c r="L24" s="635"/>
      <c r="M24" s="635"/>
    </row>
    <row r="25" spans="1:13" s="617" customFormat="1" ht="19.899999999999999" customHeight="1">
      <c r="A25" s="643" t="s">
        <v>1654</v>
      </c>
      <c r="B25" s="616"/>
      <c r="C25" s="518"/>
      <c r="D25" s="616"/>
      <c r="E25" s="616"/>
      <c r="F25" s="518"/>
      <c r="G25" s="616"/>
      <c r="H25" s="616"/>
      <c r="I25" s="616"/>
      <c r="J25" s="644" t="s">
        <v>162</v>
      </c>
      <c r="K25" s="514"/>
      <c r="L25" s="511"/>
      <c r="M25" s="511"/>
    </row>
    <row r="26" spans="1:13" ht="5.65" customHeight="1">
      <c r="A26" s="567"/>
      <c r="B26" s="567"/>
      <c r="C26" s="567"/>
      <c r="D26" s="567"/>
      <c r="E26" s="567"/>
      <c r="F26" s="567"/>
      <c r="G26" s="567"/>
      <c r="H26" s="567"/>
      <c r="K26" s="514"/>
    </row>
    <row r="27" spans="1:13" ht="16.149999999999999" customHeight="1">
      <c r="A27" s="619" t="s">
        <v>731</v>
      </c>
      <c r="B27" s="1702" t="s">
        <v>161</v>
      </c>
      <c r="C27" s="1702" t="s">
        <v>1</v>
      </c>
      <c r="D27" s="1702" t="s">
        <v>2</v>
      </c>
      <c r="E27" s="1704" t="s">
        <v>97</v>
      </c>
      <c r="F27" s="1702" t="s">
        <v>4</v>
      </c>
      <c r="G27" s="1702" t="s">
        <v>5</v>
      </c>
      <c r="H27" s="1702" t="s">
        <v>6</v>
      </c>
      <c r="I27" s="1702" t="s">
        <v>11</v>
      </c>
      <c r="J27" s="1702" t="s">
        <v>12</v>
      </c>
    </row>
    <row r="28" spans="1:13" ht="16.149999999999999" customHeight="1">
      <c r="A28" s="549" t="s">
        <v>51</v>
      </c>
      <c r="B28" s="1703"/>
      <c r="C28" s="1703"/>
      <c r="D28" s="1703"/>
      <c r="E28" s="1705"/>
      <c r="F28" s="1703"/>
      <c r="G28" s="1703"/>
      <c r="H28" s="1703"/>
      <c r="I28" s="1703"/>
      <c r="J28" s="1703"/>
    </row>
    <row r="29" spans="1:13" ht="18.600000000000001" customHeight="1">
      <c r="A29" s="494" t="s">
        <v>952</v>
      </c>
      <c r="B29" s="599">
        <v>4054</v>
      </c>
      <c r="C29" s="599">
        <v>120</v>
      </c>
      <c r="D29" s="599">
        <v>156</v>
      </c>
      <c r="E29" s="599">
        <v>113</v>
      </c>
      <c r="F29" s="599">
        <v>299</v>
      </c>
      <c r="G29" s="599">
        <v>65</v>
      </c>
      <c r="H29" s="599">
        <v>30</v>
      </c>
      <c r="I29" s="599">
        <v>293</v>
      </c>
      <c r="J29" s="599">
        <v>29</v>
      </c>
      <c r="M29" s="626"/>
    </row>
    <row r="30" spans="1:13" ht="18.600000000000001" customHeight="1">
      <c r="A30" s="584" t="s">
        <v>1094</v>
      </c>
      <c r="B30" s="598">
        <v>4062</v>
      </c>
      <c r="C30" s="598">
        <v>148</v>
      </c>
      <c r="D30" s="598">
        <v>158</v>
      </c>
      <c r="E30" s="598">
        <v>143</v>
      </c>
      <c r="F30" s="598">
        <v>137</v>
      </c>
      <c r="G30" s="598">
        <v>70</v>
      </c>
      <c r="H30" s="598">
        <v>42</v>
      </c>
      <c r="I30" s="598">
        <v>311</v>
      </c>
      <c r="J30" s="598">
        <v>136</v>
      </c>
      <c r="M30" s="626"/>
    </row>
    <row r="31" spans="1:13" ht="18.600000000000001" customHeight="1">
      <c r="A31" s="485" t="s">
        <v>1284</v>
      </c>
      <c r="B31" s="600">
        <v>3495</v>
      </c>
      <c r="C31" s="600">
        <v>324</v>
      </c>
      <c r="D31" s="600">
        <v>160</v>
      </c>
      <c r="E31" s="600">
        <v>161</v>
      </c>
      <c r="F31" s="600">
        <v>82</v>
      </c>
      <c r="G31" s="600">
        <v>66</v>
      </c>
      <c r="H31" s="600">
        <v>38</v>
      </c>
      <c r="I31" s="600">
        <v>313</v>
      </c>
      <c r="J31" s="600">
        <v>130</v>
      </c>
      <c r="M31" s="626"/>
    </row>
    <row r="32" spans="1:13" ht="18.600000000000001" customHeight="1">
      <c r="A32" s="480"/>
      <c r="B32" s="481"/>
      <c r="C32" s="481"/>
      <c r="D32" s="481"/>
      <c r="E32" s="481"/>
      <c r="F32" s="481"/>
      <c r="G32" s="481"/>
      <c r="H32" s="481"/>
      <c r="I32" s="481"/>
      <c r="J32" s="481"/>
      <c r="K32" s="481"/>
      <c r="L32" s="481"/>
      <c r="M32" s="481"/>
    </row>
    <row r="33" spans="1:16" ht="16.149999999999999" customHeight="1">
      <c r="A33" s="619" t="s">
        <v>731</v>
      </c>
      <c r="B33" s="1702" t="s">
        <v>13</v>
      </c>
      <c r="C33" s="1702" t="s">
        <v>14</v>
      </c>
      <c r="D33" s="1702" t="s">
        <v>15</v>
      </c>
      <c r="E33" s="1702" t="s">
        <v>16</v>
      </c>
      <c r="F33" s="1702" t="s">
        <v>17</v>
      </c>
      <c r="G33" s="1702" t="s">
        <v>18</v>
      </c>
      <c r="H33" s="1702" t="s">
        <v>19</v>
      </c>
      <c r="I33" s="1702" t="s">
        <v>20</v>
      </c>
      <c r="J33" s="1702" t="s">
        <v>21</v>
      </c>
      <c r="K33" s="621"/>
      <c r="L33" s="621"/>
      <c r="O33" s="519"/>
    </row>
    <row r="34" spans="1:16" ht="16.149999999999999" customHeight="1">
      <c r="A34" s="549" t="s">
        <v>51</v>
      </c>
      <c r="B34" s="1703"/>
      <c r="C34" s="1703"/>
      <c r="D34" s="1703"/>
      <c r="E34" s="1703"/>
      <c r="F34" s="1703"/>
      <c r="G34" s="1703"/>
      <c r="H34" s="1703"/>
      <c r="I34" s="1703"/>
      <c r="J34" s="1703"/>
      <c r="O34" s="519"/>
    </row>
    <row r="35" spans="1:16" ht="18.600000000000001" customHeight="1">
      <c r="A35" s="494" t="s">
        <v>952</v>
      </c>
      <c r="B35" s="645">
        <v>485</v>
      </c>
      <c r="C35" s="645">
        <v>314</v>
      </c>
      <c r="D35" s="645">
        <v>387</v>
      </c>
      <c r="E35" s="645">
        <v>242</v>
      </c>
      <c r="F35" s="646">
        <v>256</v>
      </c>
      <c r="G35" s="646">
        <v>280</v>
      </c>
      <c r="H35" s="646">
        <v>310</v>
      </c>
      <c r="I35" s="646">
        <v>335</v>
      </c>
      <c r="J35" s="646">
        <v>222</v>
      </c>
      <c r="O35" s="621"/>
      <c r="P35" s="647"/>
    </row>
    <row r="36" spans="1:16" ht="18.600000000000001" customHeight="1">
      <c r="A36" s="584" t="s">
        <v>1094</v>
      </c>
      <c r="B36" s="648">
        <v>508</v>
      </c>
      <c r="C36" s="648">
        <v>332</v>
      </c>
      <c r="D36" s="648">
        <v>376</v>
      </c>
      <c r="E36" s="648">
        <v>258</v>
      </c>
      <c r="F36" s="649">
        <v>265</v>
      </c>
      <c r="G36" s="649">
        <v>285</v>
      </c>
      <c r="H36" s="649">
        <v>325</v>
      </c>
      <c r="I36" s="649">
        <v>344</v>
      </c>
      <c r="J36" s="649">
        <v>238</v>
      </c>
      <c r="O36" s="621"/>
      <c r="P36" s="647"/>
    </row>
    <row r="37" spans="1:16" ht="18.600000000000001" customHeight="1">
      <c r="A37" s="485" t="s">
        <v>1284</v>
      </c>
      <c r="B37" s="650">
        <v>518</v>
      </c>
      <c r="C37" s="650">
        <v>336</v>
      </c>
      <c r="D37" s="650">
        <v>373</v>
      </c>
      <c r="E37" s="650">
        <v>258</v>
      </c>
      <c r="F37" s="651">
        <v>266</v>
      </c>
      <c r="G37" s="651">
        <v>285</v>
      </c>
      <c r="H37" s="651">
        <v>315</v>
      </c>
      <c r="I37" s="651">
        <v>347</v>
      </c>
      <c r="J37" s="651">
        <v>238</v>
      </c>
      <c r="O37" s="621"/>
      <c r="P37" s="647"/>
    </row>
    <row r="38" spans="1:16" ht="18.600000000000001" customHeight="1">
      <c r="A38" s="481"/>
      <c r="B38" s="480"/>
      <c r="C38" s="480"/>
      <c r="D38" s="481"/>
      <c r="E38" s="481"/>
      <c r="F38" s="481"/>
      <c r="G38" s="481"/>
      <c r="H38" s="481"/>
      <c r="I38" s="480"/>
      <c r="J38" s="481"/>
      <c r="K38" s="481"/>
      <c r="L38" s="481"/>
      <c r="M38" s="481"/>
      <c r="N38" s="621"/>
    </row>
    <row r="39" spans="1:16" ht="16.149999999999999" customHeight="1">
      <c r="A39" s="619" t="s">
        <v>731</v>
      </c>
      <c r="B39" s="1702" t="s">
        <v>22</v>
      </c>
      <c r="C39" s="1702" t="s">
        <v>23</v>
      </c>
      <c r="D39" s="1702" t="s">
        <v>24</v>
      </c>
      <c r="E39" s="1702" t="s">
        <v>25</v>
      </c>
      <c r="F39" s="1706" t="s">
        <v>540</v>
      </c>
      <c r="G39" s="1706" t="s">
        <v>1295</v>
      </c>
      <c r="H39" s="1702" t="s">
        <v>670</v>
      </c>
      <c r="I39" s="652"/>
      <c r="J39" s="480"/>
      <c r="K39" s="89"/>
      <c r="L39" s="89"/>
      <c r="M39" s="89"/>
      <c r="N39" s="480"/>
      <c r="O39" s="480"/>
      <c r="P39" s="480"/>
    </row>
    <row r="40" spans="1:16" ht="16.149999999999999" customHeight="1">
      <c r="A40" s="549" t="s">
        <v>51</v>
      </c>
      <c r="B40" s="1703"/>
      <c r="C40" s="1703"/>
      <c r="D40" s="1703"/>
      <c r="E40" s="1703"/>
      <c r="F40" s="1703"/>
      <c r="G40" s="1703"/>
      <c r="H40" s="1703"/>
      <c r="I40" s="652"/>
      <c r="J40" s="480"/>
      <c r="K40" s="480"/>
      <c r="L40" s="480"/>
      <c r="M40" s="480"/>
      <c r="N40" s="480"/>
      <c r="O40" s="480"/>
      <c r="P40" s="480"/>
    </row>
    <row r="41" spans="1:16" ht="18.600000000000001" customHeight="1">
      <c r="A41" s="494" t="s">
        <v>952</v>
      </c>
      <c r="B41" s="646">
        <v>174</v>
      </c>
      <c r="C41" s="646">
        <v>264</v>
      </c>
      <c r="D41" s="645">
        <v>289</v>
      </c>
      <c r="E41" s="646">
        <v>185</v>
      </c>
      <c r="F41" s="653">
        <v>81</v>
      </c>
      <c r="G41" s="654">
        <v>440</v>
      </c>
      <c r="H41" s="649">
        <f>SUM(B29:J29,B35:J35,B41:G41)</f>
        <v>9423</v>
      </c>
      <c r="I41" s="655"/>
      <c r="J41" s="621"/>
      <c r="K41" s="621"/>
      <c r="L41" s="621"/>
      <c r="M41" s="621"/>
      <c r="N41" s="621"/>
      <c r="O41" s="621"/>
      <c r="P41" s="621"/>
    </row>
    <row r="42" spans="1:16" ht="18.600000000000001" customHeight="1">
      <c r="A42" s="584" t="s">
        <v>1094</v>
      </c>
      <c r="B42" s="649">
        <v>183</v>
      </c>
      <c r="C42" s="649">
        <v>274</v>
      </c>
      <c r="D42" s="648">
        <v>291</v>
      </c>
      <c r="E42" s="649">
        <v>197</v>
      </c>
      <c r="F42" s="656">
        <v>90</v>
      </c>
      <c r="G42" s="657">
        <v>583</v>
      </c>
      <c r="H42" s="649">
        <f>SUM(B30:J30,B36:J36,B42:G42)</f>
        <v>9756</v>
      </c>
      <c r="I42" s="655"/>
      <c r="J42" s="621"/>
      <c r="L42" s="621"/>
      <c r="M42" s="621"/>
      <c r="N42" s="621"/>
      <c r="O42" s="621"/>
      <c r="P42" s="621"/>
    </row>
    <row r="43" spans="1:16" ht="18.600000000000001" customHeight="1">
      <c r="A43" s="485" t="s">
        <v>1284</v>
      </c>
      <c r="B43" s="651">
        <v>183</v>
      </c>
      <c r="C43" s="651">
        <v>277</v>
      </c>
      <c r="D43" s="650">
        <v>291</v>
      </c>
      <c r="E43" s="651">
        <v>207</v>
      </c>
      <c r="F43" s="658">
        <v>82</v>
      </c>
      <c r="G43" s="659">
        <v>660</v>
      </c>
      <c r="H43" s="651">
        <f>SUM(B31:J31,B37:J37,B43:G43)</f>
        <v>9405</v>
      </c>
      <c r="I43" s="660"/>
      <c r="J43" s="621"/>
      <c r="L43" s="621"/>
      <c r="M43" s="621"/>
      <c r="N43" s="621"/>
      <c r="O43" s="621"/>
      <c r="P43" s="621"/>
    </row>
    <row r="44" spans="1:16" ht="18.600000000000001" customHeight="1">
      <c r="A44" s="661"/>
      <c r="C44" s="557"/>
      <c r="D44" s="662"/>
      <c r="F44" s="1695" t="s">
        <v>872</v>
      </c>
      <c r="G44" s="1695"/>
      <c r="H44" s="1695"/>
      <c r="I44" s="1695"/>
      <c r="J44" s="1695"/>
      <c r="K44" s="621"/>
      <c r="L44" s="621"/>
      <c r="M44" s="621"/>
    </row>
    <row r="45" spans="1:16" ht="17.25" customHeight="1">
      <c r="A45" s="661"/>
      <c r="C45" s="557"/>
      <c r="D45" s="662"/>
      <c r="E45" s="663"/>
      <c r="F45" s="663"/>
      <c r="G45" s="621"/>
      <c r="H45" s="621"/>
      <c r="I45" s="621"/>
      <c r="J45" s="621"/>
      <c r="K45" s="621"/>
      <c r="L45" s="621"/>
      <c r="M45" s="621"/>
    </row>
    <row r="46" spans="1:16">
      <c r="A46" s="621"/>
      <c r="B46" s="621"/>
      <c r="C46" s="621"/>
      <c r="I46" s="621"/>
      <c r="P46" s="621"/>
    </row>
    <row r="47" spans="1:16">
      <c r="A47" s="621"/>
      <c r="C47" s="621"/>
    </row>
    <row r="50" ht="13.5" customHeight="1"/>
    <row r="51" ht="14.25" customHeight="1"/>
  </sheetData>
  <mergeCells count="56">
    <mergeCell ref="F39:F40"/>
    <mergeCell ref="G39:G40"/>
    <mergeCell ref="H39:H40"/>
    <mergeCell ref="F27:F28"/>
    <mergeCell ref="E33:E34"/>
    <mergeCell ref="F33:F34"/>
    <mergeCell ref="G33:G34"/>
    <mergeCell ref="H33:H34"/>
    <mergeCell ref="E39:E40"/>
    <mergeCell ref="J33:J34"/>
    <mergeCell ref="J27:J28"/>
    <mergeCell ref="H27:H28"/>
    <mergeCell ref="G27:G28"/>
    <mergeCell ref="I27:I28"/>
    <mergeCell ref="I33:I34"/>
    <mergeCell ref="D39:D40"/>
    <mergeCell ref="B17:C17"/>
    <mergeCell ref="D17:E17"/>
    <mergeCell ref="D18:D19"/>
    <mergeCell ref="B18:B19"/>
    <mergeCell ref="C18:C19"/>
    <mergeCell ref="E18:E19"/>
    <mergeCell ref="B33:B34"/>
    <mergeCell ref="B39:B40"/>
    <mergeCell ref="E27:E28"/>
    <mergeCell ref="C39:C40"/>
    <mergeCell ref="D33:D34"/>
    <mergeCell ref="B27:B28"/>
    <mergeCell ref="C33:C34"/>
    <mergeCell ref="C27:C28"/>
    <mergeCell ref="D27:D28"/>
    <mergeCell ref="H3:I3"/>
    <mergeCell ref="H4:H5"/>
    <mergeCell ref="C4:C5"/>
    <mergeCell ref="D4:D5"/>
    <mergeCell ref="C11:C12"/>
    <mergeCell ref="E11:E12"/>
    <mergeCell ref="B10:C10"/>
    <mergeCell ref="D10:E10"/>
    <mergeCell ref="D11:D12"/>
    <mergeCell ref="F44:J44"/>
    <mergeCell ref="I4:I5"/>
    <mergeCell ref="F4:F5"/>
    <mergeCell ref="G11:G12"/>
    <mergeCell ref="B3:C3"/>
    <mergeCell ref="D3:E3"/>
    <mergeCell ref="I11:I12"/>
    <mergeCell ref="B4:B5"/>
    <mergeCell ref="B11:B12"/>
    <mergeCell ref="F3:G3"/>
    <mergeCell ref="F10:G10"/>
    <mergeCell ref="H10:I10"/>
    <mergeCell ref="E4:E5"/>
    <mergeCell ref="G4:G5"/>
    <mergeCell ref="F11:F12"/>
    <mergeCell ref="H11:H12"/>
  </mergeCells>
  <phoneticPr fontId="10"/>
  <pageMargins left="0.78740157480314965" right="0.78740157480314965" top="0.78740157480314965" bottom="0.78740157480314965" header="0.39370078740157483" footer="0.39370078740157483"/>
  <pageSetup paperSize="9" firstPageNumber="24" orientation="portrait" useFirstPageNumber="1" r:id="rId1"/>
  <headerFooter alignWithMargins="0">
    <oddFooter>&amp;C-23-</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O137"/>
  <sheetViews>
    <sheetView showGridLines="0" view="pageLayout" zoomScale="115" zoomScaleNormal="87" zoomScalePageLayoutView="115" workbookViewId="0">
      <selection activeCell="A2" sqref="A2"/>
    </sheetView>
  </sheetViews>
  <sheetFormatPr defaultColWidth="9" defaultRowHeight="13.5"/>
  <cols>
    <col min="1" max="1" width="8.5" style="271" customWidth="1"/>
    <col min="2" max="2" width="10.875" style="271" customWidth="1"/>
    <col min="3" max="4" width="9.5" style="271" customWidth="1"/>
    <col min="5" max="5" width="10.625" style="271" customWidth="1"/>
    <col min="6" max="6" width="8.75" style="271" customWidth="1"/>
    <col min="7" max="7" width="10" style="271" customWidth="1"/>
    <col min="8" max="8" width="8.5" style="271" customWidth="1"/>
    <col min="9" max="9" width="10.75" style="271" customWidth="1"/>
    <col min="10" max="13" width="9.375" style="271" customWidth="1"/>
    <col min="14" max="16384" width="9" style="271"/>
  </cols>
  <sheetData>
    <row r="1" spans="1:11" ht="19.899999999999999" customHeight="1">
      <c r="A1" s="469" t="s">
        <v>1655</v>
      </c>
    </row>
    <row r="2" spans="1:11" ht="5.65" customHeight="1">
      <c r="A2" s="469"/>
    </row>
    <row r="3" spans="1:11" ht="16.899999999999999" customHeight="1">
      <c r="A3" s="575" t="s">
        <v>830</v>
      </c>
      <c r="E3" s="576" t="s">
        <v>843</v>
      </c>
    </row>
    <row r="4" spans="1:11" ht="5.65" customHeight="1">
      <c r="A4" s="471"/>
      <c r="F4" s="507"/>
      <c r="G4" s="507"/>
      <c r="I4" s="272"/>
    </row>
    <row r="5" spans="1:11" ht="15.75" customHeight="1">
      <c r="A5" s="577" t="s">
        <v>173</v>
      </c>
      <c r="B5" s="578" t="s">
        <v>170</v>
      </c>
      <c r="C5" s="528" t="s">
        <v>819</v>
      </c>
      <c r="D5" s="528" t="s">
        <v>1173</v>
      </c>
      <c r="E5" s="577" t="s">
        <v>9</v>
      </c>
      <c r="F5" s="579"/>
      <c r="G5" s="272"/>
      <c r="H5" s="507"/>
      <c r="I5" s="272"/>
    </row>
    <row r="6" spans="1:11" ht="15.75" customHeight="1">
      <c r="A6" s="577" t="s">
        <v>172</v>
      </c>
      <c r="B6" s="20">
        <v>111321</v>
      </c>
      <c r="C6" s="20">
        <v>3407</v>
      </c>
      <c r="D6" s="20">
        <v>297252</v>
      </c>
      <c r="E6" s="21">
        <f>SUM(B6:D6)</f>
        <v>411980</v>
      </c>
      <c r="G6" s="580"/>
      <c r="H6" s="507"/>
      <c r="I6" s="580"/>
    </row>
    <row r="7" spans="1:11" ht="15.75" customHeight="1">
      <c r="A7" s="575"/>
    </row>
    <row r="8" spans="1:11" ht="16.899999999999999" customHeight="1">
      <c r="A8" s="581" t="s">
        <v>831</v>
      </c>
      <c r="I8" s="576" t="s">
        <v>1002</v>
      </c>
      <c r="J8" s="272"/>
      <c r="K8" s="507"/>
    </row>
    <row r="9" spans="1:11" ht="5.65" customHeight="1">
      <c r="A9" s="581"/>
      <c r="J9" s="272"/>
      <c r="K9" s="272"/>
    </row>
    <row r="10" spans="1:11" ht="15" customHeight="1">
      <c r="A10" s="524" t="s">
        <v>731</v>
      </c>
      <c r="B10" s="1722" t="s">
        <v>161</v>
      </c>
      <c r="C10" s="1723"/>
      <c r="D10" s="1724" t="s">
        <v>1</v>
      </c>
      <c r="E10" s="1725"/>
      <c r="F10" s="1724" t="s">
        <v>665</v>
      </c>
      <c r="G10" s="1725"/>
      <c r="H10" s="1724" t="s">
        <v>171</v>
      </c>
      <c r="I10" s="1725"/>
      <c r="J10" s="507"/>
      <c r="K10" s="507"/>
    </row>
    <row r="11" spans="1:11" ht="15" customHeight="1">
      <c r="A11" s="543" t="s">
        <v>51</v>
      </c>
      <c r="B11" s="582" t="s">
        <v>170</v>
      </c>
      <c r="C11" s="529" t="s">
        <v>819</v>
      </c>
      <c r="D11" s="583" t="s">
        <v>170</v>
      </c>
      <c r="E11" s="529" t="s">
        <v>819</v>
      </c>
      <c r="F11" s="583" t="s">
        <v>170</v>
      </c>
      <c r="G11" s="529" t="s">
        <v>819</v>
      </c>
      <c r="H11" s="583" t="s">
        <v>170</v>
      </c>
      <c r="I11" s="529" t="s">
        <v>819</v>
      </c>
      <c r="J11" s="507"/>
      <c r="K11" s="507"/>
    </row>
    <row r="12" spans="1:11" s="481" customFormat="1" ht="15" customHeight="1">
      <c r="A12" s="584" t="s">
        <v>952</v>
      </c>
      <c r="B12" s="1">
        <v>8856</v>
      </c>
      <c r="C12" s="2">
        <v>2771</v>
      </c>
      <c r="D12" s="1">
        <v>3389</v>
      </c>
      <c r="E12" s="2">
        <v>185</v>
      </c>
      <c r="F12" s="1">
        <v>2159</v>
      </c>
      <c r="G12" s="2">
        <v>40</v>
      </c>
      <c r="H12" s="1">
        <v>3989</v>
      </c>
      <c r="I12" s="2">
        <v>185</v>
      </c>
      <c r="J12" s="480"/>
      <c r="K12" s="480"/>
    </row>
    <row r="13" spans="1:11" s="481" customFormat="1" ht="15" customHeight="1">
      <c r="A13" s="494" t="s">
        <v>1094</v>
      </c>
      <c r="B13" s="3">
        <v>8539</v>
      </c>
      <c r="C13" s="4">
        <v>2737</v>
      </c>
      <c r="D13" s="3">
        <v>3926</v>
      </c>
      <c r="E13" s="4">
        <v>287</v>
      </c>
      <c r="F13" s="3">
        <v>2858</v>
      </c>
      <c r="G13" s="4">
        <v>29</v>
      </c>
      <c r="H13" s="3">
        <v>5277</v>
      </c>
      <c r="I13" s="4">
        <v>101</v>
      </c>
      <c r="J13" s="480"/>
      <c r="K13" s="480"/>
    </row>
    <row r="14" spans="1:11" s="481" customFormat="1" ht="15" customHeight="1">
      <c r="A14" s="495" t="s">
        <v>1284</v>
      </c>
      <c r="B14" s="5">
        <v>7668</v>
      </c>
      <c r="C14" s="6">
        <v>2140</v>
      </c>
      <c r="D14" s="5">
        <v>4035</v>
      </c>
      <c r="E14" s="6">
        <v>298</v>
      </c>
      <c r="F14" s="5">
        <v>3320</v>
      </c>
      <c r="G14" s="6">
        <v>65</v>
      </c>
      <c r="H14" s="5">
        <v>4986</v>
      </c>
      <c r="I14" s="6">
        <v>116</v>
      </c>
      <c r="J14" s="480"/>
      <c r="K14" s="480"/>
    </row>
    <row r="15" spans="1:11" ht="11.25" customHeight="1">
      <c r="G15" s="1719"/>
      <c r="H15" s="1719"/>
      <c r="I15" s="507"/>
    </row>
    <row r="16" spans="1:11" ht="15" customHeight="1">
      <c r="A16" s="524" t="s">
        <v>731</v>
      </c>
      <c r="B16" s="1724" t="s">
        <v>666</v>
      </c>
      <c r="C16" s="1725"/>
      <c r="D16" s="1717" t="s">
        <v>667</v>
      </c>
      <c r="E16" s="1717" t="s">
        <v>673</v>
      </c>
      <c r="F16" s="1713" t="s">
        <v>676</v>
      </c>
      <c r="G16" s="1713" t="s">
        <v>612</v>
      </c>
      <c r="H16" s="1713" t="s">
        <v>581</v>
      </c>
      <c r="I16" s="1713" t="s">
        <v>620</v>
      </c>
      <c r="J16" s="507"/>
      <c r="K16" s="507"/>
    </row>
    <row r="17" spans="1:14" ht="15" customHeight="1">
      <c r="A17" s="549" t="s">
        <v>51</v>
      </c>
      <c r="B17" s="583" t="s">
        <v>170</v>
      </c>
      <c r="C17" s="529" t="s">
        <v>819</v>
      </c>
      <c r="D17" s="1718"/>
      <c r="E17" s="1718"/>
      <c r="F17" s="1714"/>
      <c r="G17" s="1714"/>
      <c r="H17" s="1714"/>
      <c r="I17" s="1714"/>
      <c r="J17" s="507"/>
      <c r="K17" s="507"/>
    </row>
    <row r="18" spans="1:14" s="481" customFormat="1" ht="15.75" customHeight="1">
      <c r="A18" s="584" t="s">
        <v>952</v>
      </c>
      <c r="B18" s="1">
        <v>5008</v>
      </c>
      <c r="C18" s="2">
        <v>421</v>
      </c>
      <c r="D18" s="561">
        <v>1359</v>
      </c>
      <c r="E18" s="561">
        <v>1619</v>
      </c>
      <c r="F18" s="561">
        <v>9925</v>
      </c>
      <c r="G18" s="561">
        <v>3842</v>
      </c>
      <c r="H18" s="561">
        <v>7932</v>
      </c>
      <c r="I18" s="561">
        <v>6736</v>
      </c>
      <c r="J18" s="480"/>
      <c r="K18" s="480"/>
    </row>
    <row r="19" spans="1:14" s="481" customFormat="1" ht="15.75" customHeight="1">
      <c r="A19" s="494" t="s">
        <v>1094</v>
      </c>
      <c r="B19" s="484">
        <v>5723</v>
      </c>
      <c r="C19" s="585">
        <v>491</v>
      </c>
      <c r="D19" s="563">
        <v>1978</v>
      </c>
      <c r="E19" s="563">
        <v>1419</v>
      </c>
      <c r="F19" s="563">
        <v>8751</v>
      </c>
      <c r="G19" s="563">
        <v>3454</v>
      </c>
      <c r="H19" s="563">
        <v>7535</v>
      </c>
      <c r="I19" s="563">
        <v>7063</v>
      </c>
      <c r="J19" s="480"/>
      <c r="K19" s="480"/>
    </row>
    <row r="20" spans="1:14" s="481" customFormat="1" ht="15.75" customHeight="1">
      <c r="A20" s="495" t="s">
        <v>1284</v>
      </c>
      <c r="B20" s="5">
        <v>5827</v>
      </c>
      <c r="C20" s="6">
        <v>530</v>
      </c>
      <c r="D20" s="565">
        <v>1939</v>
      </c>
      <c r="E20" s="565">
        <v>1422</v>
      </c>
      <c r="F20" s="565">
        <v>8392</v>
      </c>
      <c r="G20" s="565">
        <v>3307</v>
      </c>
      <c r="H20" s="565">
        <v>7723</v>
      </c>
      <c r="I20" s="565">
        <v>4747</v>
      </c>
      <c r="J20" s="480"/>
      <c r="K20" s="480"/>
    </row>
    <row r="21" spans="1:14" ht="11.25" customHeight="1">
      <c r="G21" s="1719"/>
      <c r="H21" s="1719"/>
      <c r="I21" s="507"/>
    </row>
    <row r="22" spans="1:14" ht="15" customHeight="1">
      <c r="A22" s="524" t="s">
        <v>731</v>
      </c>
      <c r="B22" s="1713" t="s">
        <v>15</v>
      </c>
      <c r="C22" s="1713" t="s">
        <v>631</v>
      </c>
      <c r="D22" s="1713" t="s">
        <v>637</v>
      </c>
      <c r="E22" s="1713" t="s">
        <v>18</v>
      </c>
      <c r="F22" s="1713" t="s">
        <v>624</v>
      </c>
      <c r="G22" s="1713" t="s">
        <v>20</v>
      </c>
      <c r="H22" s="1713" t="s">
        <v>21</v>
      </c>
      <c r="I22" s="1713" t="s">
        <v>599</v>
      </c>
      <c r="J22" s="507"/>
      <c r="K22" s="507"/>
    </row>
    <row r="23" spans="1:14" ht="15" customHeight="1">
      <c r="A23" s="549" t="s">
        <v>51</v>
      </c>
      <c r="B23" s="1714"/>
      <c r="C23" s="1714"/>
      <c r="D23" s="1714"/>
      <c r="E23" s="1714"/>
      <c r="F23" s="1714"/>
      <c r="G23" s="1714"/>
      <c r="H23" s="1714"/>
      <c r="I23" s="1714"/>
      <c r="J23" s="507"/>
      <c r="K23" s="507"/>
    </row>
    <row r="24" spans="1:14" s="481" customFormat="1" ht="15.75" customHeight="1">
      <c r="A24" s="584" t="s">
        <v>952</v>
      </c>
      <c r="B24" s="561">
        <v>3522</v>
      </c>
      <c r="C24" s="561">
        <v>4589</v>
      </c>
      <c r="D24" s="561">
        <v>4242</v>
      </c>
      <c r="E24" s="561">
        <v>6785</v>
      </c>
      <c r="F24" s="561">
        <v>4647</v>
      </c>
      <c r="G24" s="561">
        <v>4455</v>
      </c>
      <c r="H24" s="561">
        <v>5122</v>
      </c>
      <c r="I24" s="561">
        <v>4559</v>
      </c>
      <c r="J24" s="480"/>
      <c r="K24" s="480"/>
    </row>
    <row r="25" spans="1:14" s="481" customFormat="1" ht="15.75" customHeight="1">
      <c r="A25" s="494" t="s">
        <v>1094</v>
      </c>
      <c r="B25" s="563">
        <v>3292</v>
      </c>
      <c r="C25" s="563">
        <v>4261</v>
      </c>
      <c r="D25" s="563">
        <v>3954</v>
      </c>
      <c r="E25" s="563">
        <v>6457</v>
      </c>
      <c r="F25" s="563">
        <v>4632</v>
      </c>
      <c r="G25" s="563">
        <v>4800</v>
      </c>
      <c r="H25" s="563">
        <v>5031</v>
      </c>
      <c r="I25" s="563">
        <v>4410</v>
      </c>
      <c r="J25" s="480"/>
      <c r="K25" s="480"/>
    </row>
    <row r="26" spans="1:14" s="481" customFormat="1" ht="15.75" customHeight="1">
      <c r="A26" s="495" t="s">
        <v>1284</v>
      </c>
      <c r="B26" s="565">
        <v>3929</v>
      </c>
      <c r="C26" s="565">
        <v>4402</v>
      </c>
      <c r="D26" s="565">
        <v>3802</v>
      </c>
      <c r="E26" s="565">
        <v>5662</v>
      </c>
      <c r="F26" s="565">
        <v>4420</v>
      </c>
      <c r="G26" s="565">
        <v>4593</v>
      </c>
      <c r="H26" s="565">
        <v>5069</v>
      </c>
      <c r="I26" s="565">
        <v>3944</v>
      </c>
      <c r="J26" s="480"/>
      <c r="K26" s="480"/>
    </row>
    <row r="27" spans="1:14" ht="11.25" customHeight="1">
      <c r="G27" s="1719"/>
      <c r="H27" s="1719"/>
      <c r="I27" s="507"/>
    </row>
    <row r="28" spans="1:14" ht="15" customHeight="1">
      <c r="A28" s="524" t="s">
        <v>731</v>
      </c>
      <c r="B28" s="1713" t="s">
        <v>23</v>
      </c>
      <c r="C28" s="1713" t="s">
        <v>626</v>
      </c>
      <c r="D28" s="1713" t="s">
        <v>602</v>
      </c>
      <c r="E28" s="1713" t="s">
        <v>104</v>
      </c>
      <c r="F28" s="1715" t="s">
        <v>1296</v>
      </c>
      <c r="G28" s="1716"/>
      <c r="H28" s="1717" t="s">
        <v>541</v>
      </c>
      <c r="I28" s="1720" t="s">
        <v>1536</v>
      </c>
      <c r="J28" s="586"/>
      <c r="K28" s="560"/>
      <c r="L28" s="560"/>
    </row>
    <row r="29" spans="1:14" ht="15" customHeight="1">
      <c r="A29" s="543" t="s">
        <v>51</v>
      </c>
      <c r="B29" s="1714"/>
      <c r="C29" s="1714"/>
      <c r="D29" s="1714"/>
      <c r="E29" s="1714"/>
      <c r="F29" s="582" t="s">
        <v>170</v>
      </c>
      <c r="G29" s="529" t="s">
        <v>819</v>
      </c>
      <c r="H29" s="1718"/>
      <c r="I29" s="1721"/>
      <c r="J29" s="586"/>
      <c r="K29" s="560"/>
      <c r="L29" s="560"/>
      <c r="M29" s="507"/>
      <c r="N29" s="507"/>
    </row>
    <row r="30" spans="1:14" s="481" customFormat="1" ht="15.75" customHeight="1">
      <c r="A30" s="584" t="s">
        <v>952</v>
      </c>
      <c r="B30" s="587">
        <v>2841</v>
      </c>
      <c r="C30" s="587">
        <v>6832</v>
      </c>
      <c r="D30" s="587">
        <v>3717</v>
      </c>
      <c r="E30" s="587">
        <v>1235</v>
      </c>
      <c r="F30" s="588">
        <v>4156</v>
      </c>
      <c r="G30" s="589">
        <v>273</v>
      </c>
      <c r="H30" s="587">
        <v>3140</v>
      </c>
      <c r="I30" s="587">
        <v>268950</v>
      </c>
      <c r="J30" s="480"/>
      <c r="K30" s="590"/>
      <c r="L30" s="590"/>
    </row>
    <row r="31" spans="1:14" s="481" customFormat="1" ht="15.75" customHeight="1">
      <c r="A31" s="494" t="s">
        <v>1094</v>
      </c>
      <c r="B31" s="563">
        <v>3667</v>
      </c>
      <c r="C31" s="563">
        <v>6680</v>
      </c>
      <c r="D31" s="563">
        <v>4203</v>
      </c>
      <c r="E31" s="563">
        <v>1419</v>
      </c>
      <c r="F31" s="484">
        <v>4266</v>
      </c>
      <c r="G31" s="585">
        <v>371</v>
      </c>
      <c r="H31" s="563">
        <v>3431</v>
      </c>
      <c r="I31" s="563">
        <v>288408</v>
      </c>
      <c r="J31" s="480"/>
      <c r="K31" s="480"/>
    </row>
    <row r="32" spans="1:14" s="481" customFormat="1" ht="15.75" customHeight="1">
      <c r="A32" s="495" t="s">
        <v>1284</v>
      </c>
      <c r="B32" s="23">
        <v>3859</v>
      </c>
      <c r="C32" s="23">
        <v>5216</v>
      </c>
      <c r="D32" s="23">
        <v>3855</v>
      </c>
      <c r="E32" s="23">
        <v>1641</v>
      </c>
      <c r="F32" s="591">
        <v>4038</v>
      </c>
      <c r="G32" s="592">
        <v>258</v>
      </c>
      <c r="H32" s="23">
        <v>3525</v>
      </c>
      <c r="I32" s="23">
        <v>297252</v>
      </c>
      <c r="J32" s="480"/>
      <c r="K32" s="590"/>
      <c r="L32" s="590"/>
    </row>
    <row r="33" spans="1:13" ht="11.25" customHeight="1">
      <c r="G33" s="1719"/>
      <c r="H33" s="1719"/>
      <c r="I33" s="507"/>
    </row>
    <row r="34" spans="1:13" ht="15.75" customHeight="1">
      <c r="A34" s="593" t="s">
        <v>731</v>
      </c>
      <c r="B34" s="1717" t="s">
        <v>670</v>
      </c>
      <c r="C34" s="594"/>
      <c r="I34" s="507"/>
    </row>
    <row r="35" spans="1:13" ht="15.75" customHeight="1">
      <c r="A35" s="595" t="s">
        <v>51</v>
      </c>
      <c r="B35" s="1718"/>
      <c r="C35" s="594"/>
      <c r="I35" s="481"/>
    </row>
    <row r="36" spans="1:13" ht="15.75" customHeight="1">
      <c r="A36" s="477" t="s">
        <v>1285</v>
      </c>
      <c r="B36" s="561">
        <f>SUM(B12:I12,B18:I18,B24:I24,B30:I30)</f>
        <v>387481</v>
      </c>
      <c r="C36" s="596" t="s">
        <v>1559</v>
      </c>
      <c r="I36" s="481"/>
    </row>
    <row r="37" spans="1:13" ht="15.75" customHeight="1">
      <c r="A37" s="584" t="s">
        <v>1094</v>
      </c>
      <c r="B37" s="561">
        <f>SUM(B13:I13,B19:I19,B25:I25,B31:I31)</f>
        <v>409450</v>
      </c>
      <c r="C37" s="596" t="s">
        <v>887</v>
      </c>
    </row>
    <row r="38" spans="1:13" ht="15.75" customHeight="1">
      <c r="A38" s="485" t="s">
        <v>1284</v>
      </c>
      <c r="B38" s="22">
        <f>SUM(B14:I14,B20:I20,B26:I26,B32:I32)</f>
        <v>411980</v>
      </c>
      <c r="C38" s="596" t="s">
        <v>948</v>
      </c>
    </row>
    <row r="39" spans="1:13" ht="15.75" customHeight="1">
      <c r="A39" s="556"/>
      <c r="B39" s="480"/>
      <c r="C39" s="507"/>
    </row>
    <row r="40" spans="1:13" ht="19.899999999999999" customHeight="1">
      <c r="A40" s="469" t="s">
        <v>1656</v>
      </c>
      <c r="J40" s="480"/>
      <c r="K40" s="480"/>
      <c r="L40" s="480"/>
      <c r="M40" s="480"/>
    </row>
    <row r="41" spans="1:13" ht="5.65" customHeight="1">
      <c r="G41" s="1719"/>
      <c r="H41" s="1719"/>
      <c r="I41" s="507"/>
    </row>
    <row r="42" spans="1:13">
      <c r="A42" s="593" t="s">
        <v>122</v>
      </c>
      <c r="B42" s="1708" t="s">
        <v>1611</v>
      </c>
      <c r="C42" s="597"/>
      <c r="F42" s="522"/>
      <c r="G42" s="523"/>
      <c r="H42" s="522"/>
      <c r="I42" s="522"/>
    </row>
    <row r="43" spans="1:13">
      <c r="A43" s="595" t="s">
        <v>51</v>
      </c>
      <c r="B43" s="1709"/>
      <c r="F43" s="522"/>
      <c r="G43" s="523"/>
      <c r="H43" s="522"/>
      <c r="I43" s="522"/>
    </row>
    <row r="44" spans="1:13" ht="15.75" customHeight="1">
      <c r="A44" s="584" t="s">
        <v>952</v>
      </c>
      <c r="B44" s="598">
        <v>618</v>
      </c>
      <c r="F44" s="519"/>
      <c r="G44" s="519"/>
      <c r="H44" s="519"/>
      <c r="I44" s="519"/>
      <c r="J44" s="526"/>
    </row>
    <row r="45" spans="1:13" ht="15.75" customHeight="1">
      <c r="A45" s="494" t="s">
        <v>1094</v>
      </c>
      <c r="B45" s="599">
        <v>639</v>
      </c>
      <c r="F45" s="519"/>
      <c r="G45" s="519"/>
      <c r="H45" s="519"/>
      <c r="I45" s="519"/>
      <c r="J45" s="526"/>
    </row>
    <row r="46" spans="1:13" ht="15.75" customHeight="1">
      <c r="A46" s="485" t="s">
        <v>1284</v>
      </c>
      <c r="B46" s="600">
        <v>696</v>
      </c>
      <c r="F46" s="519"/>
      <c r="G46" s="519"/>
      <c r="H46" s="519"/>
      <c r="I46" s="519"/>
      <c r="J46" s="526"/>
    </row>
    <row r="47" spans="1:13" ht="15.75" customHeight="1">
      <c r="A47" s="556"/>
      <c r="B47" s="480"/>
      <c r="C47" s="507"/>
    </row>
    <row r="48" spans="1:13" ht="17.25">
      <c r="A48" s="469" t="s">
        <v>1657</v>
      </c>
      <c r="J48" s="480"/>
      <c r="K48" s="480"/>
      <c r="L48" s="480"/>
      <c r="M48" s="480"/>
    </row>
    <row r="49" spans="1:15" ht="6.2" customHeight="1">
      <c r="A49" s="469"/>
      <c r="J49" s="480"/>
      <c r="K49" s="480"/>
      <c r="L49" s="480"/>
      <c r="M49" s="480"/>
    </row>
    <row r="50" spans="1:15" ht="16.899999999999999" customHeight="1">
      <c r="A50" s="601" t="s">
        <v>818</v>
      </c>
      <c r="D50" s="507"/>
      <c r="E50" s="1707" t="s">
        <v>163</v>
      </c>
      <c r="F50" s="1707"/>
      <c r="J50" s="480"/>
      <c r="K50" s="480"/>
      <c r="L50" s="480"/>
      <c r="M50" s="480"/>
    </row>
    <row r="51" spans="1:15" ht="6.2" customHeight="1">
      <c r="A51" s="602"/>
      <c r="D51" s="507"/>
      <c r="J51" s="480"/>
      <c r="K51" s="480"/>
      <c r="L51" s="512"/>
      <c r="M51" s="512"/>
    </row>
    <row r="52" spans="1:15" ht="15.75" customHeight="1">
      <c r="A52" s="524" t="s">
        <v>303</v>
      </c>
      <c r="B52" s="1708" t="s">
        <v>737</v>
      </c>
      <c r="C52" s="1710" t="s">
        <v>547</v>
      </c>
      <c r="D52" s="1711"/>
      <c r="E52" s="1711"/>
      <c r="F52" s="1712"/>
      <c r="J52" s="522"/>
      <c r="K52" s="523"/>
      <c r="L52" s="522"/>
      <c r="M52" s="522"/>
    </row>
    <row r="53" spans="1:15" ht="15.75" customHeight="1">
      <c r="A53" s="543" t="s">
        <v>51</v>
      </c>
      <c r="B53" s="1709"/>
      <c r="C53" s="603" t="s">
        <v>105</v>
      </c>
      <c r="D53" s="604" t="s">
        <v>757</v>
      </c>
      <c r="E53" s="604" t="s">
        <v>121</v>
      </c>
      <c r="F53" s="605" t="s">
        <v>9</v>
      </c>
      <c r="J53" s="522"/>
      <c r="K53" s="523"/>
      <c r="L53" s="522"/>
      <c r="M53" s="522"/>
    </row>
    <row r="54" spans="1:15" ht="15.75" customHeight="1">
      <c r="A54" s="584" t="s">
        <v>952</v>
      </c>
      <c r="B54" s="598">
        <v>1685</v>
      </c>
      <c r="C54" s="606">
        <v>3</v>
      </c>
      <c r="D54" s="607">
        <v>577</v>
      </c>
      <c r="E54" s="607">
        <v>268</v>
      </c>
      <c r="F54" s="608">
        <f>SUM(C54:E54)</f>
        <v>848</v>
      </c>
      <c r="J54" s="519"/>
      <c r="K54" s="519"/>
      <c r="L54" s="519"/>
      <c r="M54" s="519"/>
      <c r="N54" s="526"/>
    </row>
    <row r="55" spans="1:15" ht="15.75" customHeight="1">
      <c r="A55" s="494" t="s">
        <v>1094</v>
      </c>
      <c r="B55" s="599">
        <v>1797</v>
      </c>
      <c r="C55" s="609">
        <v>3</v>
      </c>
      <c r="D55" s="610">
        <v>513</v>
      </c>
      <c r="E55" s="610">
        <v>276</v>
      </c>
      <c r="F55" s="611">
        <v>792</v>
      </c>
      <c r="J55" s="519"/>
      <c r="K55" s="519"/>
      <c r="L55" s="519"/>
      <c r="M55" s="519"/>
      <c r="N55" s="526"/>
    </row>
    <row r="56" spans="1:15" ht="15.75" customHeight="1">
      <c r="A56" s="485" t="s">
        <v>1284</v>
      </c>
      <c r="B56" s="600">
        <v>1704</v>
      </c>
      <c r="C56" s="612">
        <v>1</v>
      </c>
      <c r="D56" s="613">
        <v>539</v>
      </c>
      <c r="E56" s="613">
        <v>307</v>
      </c>
      <c r="F56" s="614">
        <v>847</v>
      </c>
      <c r="J56" s="519"/>
      <c r="K56" s="519"/>
      <c r="L56" s="519"/>
      <c r="M56" s="519"/>
      <c r="N56" s="526"/>
    </row>
    <row r="57" spans="1:15" ht="15.75" customHeight="1">
      <c r="H57" s="507"/>
      <c r="J57" s="480"/>
      <c r="K57" s="480"/>
      <c r="L57" s="480"/>
      <c r="M57" s="480"/>
      <c r="O57" s="507"/>
    </row>
    <row r="58" spans="1:15" ht="15.75" customHeight="1"/>
    <row r="66" spans="1:14">
      <c r="A66" s="574"/>
      <c r="B66" s="519"/>
      <c r="C66" s="519"/>
      <c r="D66" s="519"/>
      <c r="E66" s="519"/>
      <c r="F66" s="519"/>
      <c r="G66" s="519"/>
      <c r="H66" s="519"/>
      <c r="I66" s="519"/>
      <c r="J66" s="519"/>
      <c r="K66" s="519"/>
      <c r="L66" s="519"/>
      <c r="M66" s="519"/>
    </row>
    <row r="67" spans="1:14">
      <c r="A67" s="574"/>
      <c r="B67" s="519"/>
      <c r="C67" s="519"/>
      <c r="D67" s="519"/>
      <c r="E67" s="519"/>
      <c r="F67" s="519"/>
      <c r="G67" s="519"/>
      <c r="H67" s="519"/>
      <c r="I67" s="519"/>
      <c r="J67" s="519"/>
      <c r="K67" s="519"/>
      <c r="L67" s="519"/>
      <c r="M67" s="519"/>
      <c r="N67" s="526"/>
    </row>
    <row r="68" spans="1:14">
      <c r="A68" s="514"/>
      <c r="B68" s="519"/>
      <c r="C68" s="519"/>
      <c r="D68" s="519"/>
      <c r="E68" s="519"/>
      <c r="F68" s="519"/>
      <c r="G68" s="519"/>
      <c r="H68" s="519"/>
      <c r="I68" s="480"/>
      <c r="J68" s="519"/>
      <c r="K68" s="519"/>
      <c r="L68" s="519"/>
      <c r="M68" s="519"/>
      <c r="N68" s="526"/>
    </row>
    <row r="69" spans="1:14" ht="15" customHeight="1">
      <c r="A69" s="507"/>
      <c r="B69" s="480"/>
      <c r="C69" s="480"/>
      <c r="D69" s="480"/>
      <c r="E69" s="480"/>
      <c r="F69" s="480"/>
      <c r="G69" s="480"/>
      <c r="H69" s="480"/>
      <c r="I69" s="523"/>
      <c r="J69" s="480"/>
      <c r="K69" s="480"/>
      <c r="L69" s="480"/>
      <c r="M69" s="480"/>
    </row>
    <row r="70" spans="1:14" ht="15" customHeight="1">
      <c r="A70" s="507"/>
      <c r="B70" s="522"/>
      <c r="C70" s="523"/>
      <c r="D70" s="522"/>
      <c r="E70" s="523"/>
      <c r="F70" s="522"/>
      <c r="G70" s="522"/>
      <c r="H70" s="615"/>
      <c r="I70" s="523"/>
      <c r="J70" s="480"/>
      <c r="K70" s="480"/>
      <c r="L70" s="480"/>
      <c r="M70" s="480"/>
    </row>
    <row r="71" spans="1:14" s="481" customFormat="1" ht="15" customHeight="1">
      <c r="A71" s="507"/>
      <c r="B71" s="522"/>
      <c r="C71" s="523"/>
      <c r="D71" s="522"/>
      <c r="E71" s="523"/>
      <c r="F71" s="573"/>
      <c r="G71" s="573"/>
      <c r="H71" s="573"/>
      <c r="I71" s="519"/>
      <c r="J71" s="480"/>
      <c r="K71" s="480"/>
      <c r="L71" s="480"/>
      <c r="M71" s="480"/>
      <c r="N71" s="480"/>
    </row>
    <row r="72" spans="1:14">
      <c r="A72" s="574"/>
      <c r="B72" s="519"/>
      <c r="C72" s="519"/>
      <c r="D72" s="480"/>
      <c r="E72" s="480"/>
      <c r="F72" s="512"/>
      <c r="G72" s="512"/>
      <c r="H72" s="512"/>
      <c r="I72" s="519"/>
      <c r="J72" s="480"/>
      <c r="K72" s="480"/>
      <c r="L72" s="480"/>
      <c r="M72" s="480"/>
    </row>
    <row r="73" spans="1:14">
      <c r="A73" s="574"/>
      <c r="B73" s="519"/>
      <c r="C73" s="519"/>
      <c r="D73" s="480"/>
      <c r="E73" s="480"/>
      <c r="F73" s="512"/>
      <c r="G73" s="512"/>
      <c r="H73" s="512"/>
      <c r="I73" s="519"/>
      <c r="J73" s="480"/>
      <c r="K73" s="480"/>
      <c r="L73" s="480"/>
      <c r="M73" s="480"/>
    </row>
    <row r="74" spans="1:14">
      <c r="A74" s="514"/>
      <c r="B74" s="519"/>
      <c r="C74" s="519"/>
      <c r="D74" s="480"/>
      <c r="E74" s="480"/>
      <c r="F74" s="515"/>
      <c r="G74" s="515"/>
      <c r="H74" s="512"/>
      <c r="I74" s="480"/>
      <c r="J74" s="480"/>
      <c r="K74" s="480"/>
      <c r="L74" s="480"/>
      <c r="M74" s="480"/>
    </row>
    <row r="75" spans="1:14" ht="15" customHeight="1">
      <c r="A75" s="507"/>
      <c r="B75" s="507"/>
      <c r="C75" s="507"/>
      <c r="D75" s="507"/>
      <c r="E75" s="507"/>
      <c r="F75" s="507"/>
      <c r="G75" s="507"/>
      <c r="H75" s="507"/>
      <c r="I75" s="572"/>
      <c r="J75" s="507"/>
      <c r="K75" s="507"/>
      <c r="L75" s="507"/>
      <c r="M75" s="507"/>
    </row>
    <row r="76" spans="1:14" s="481" customFormat="1" ht="15" customHeight="1">
      <c r="A76" s="515"/>
      <c r="B76" s="515"/>
      <c r="C76" s="515"/>
      <c r="D76" s="515"/>
      <c r="E76" s="515"/>
      <c r="F76" s="480"/>
      <c r="G76" s="480"/>
      <c r="H76" s="480"/>
      <c r="I76" s="573"/>
      <c r="J76" s="480"/>
      <c r="K76" s="480"/>
      <c r="L76" s="480"/>
      <c r="M76" s="480"/>
    </row>
    <row r="77" spans="1:14">
      <c r="I77" s="512"/>
    </row>
    <row r="78" spans="1:14">
      <c r="I78" s="512"/>
    </row>
    <row r="79" spans="1:14">
      <c r="I79" s="512"/>
    </row>
    <row r="80" spans="1:14">
      <c r="A80" s="507"/>
      <c r="I80" s="507"/>
    </row>
    <row r="81" spans="1:9">
      <c r="A81" s="507"/>
      <c r="I81" s="480"/>
    </row>
    <row r="82" spans="1:9">
      <c r="A82" s="507"/>
    </row>
    <row r="83" spans="1:9">
      <c r="A83" s="507"/>
    </row>
    <row r="84" spans="1:9">
      <c r="A84" s="507"/>
    </row>
    <row r="85" spans="1:9">
      <c r="A85" s="507"/>
    </row>
    <row r="86" spans="1:9">
      <c r="A86" s="507"/>
    </row>
    <row r="87" spans="1:9">
      <c r="A87" s="507"/>
    </row>
    <row r="88" spans="1:9">
      <c r="A88" s="507"/>
    </row>
    <row r="89" spans="1:9">
      <c r="A89" s="507"/>
    </row>
    <row r="90" spans="1:9">
      <c r="A90" s="507"/>
    </row>
    <row r="91" spans="1:9">
      <c r="A91" s="507"/>
    </row>
    <row r="92" spans="1:9">
      <c r="A92" s="507"/>
    </row>
    <row r="93" spans="1:9">
      <c r="A93" s="507"/>
    </row>
    <row r="94" spans="1:9">
      <c r="A94" s="507"/>
    </row>
    <row r="95" spans="1:9">
      <c r="A95" s="507"/>
    </row>
    <row r="96" spans="1:9">
      <c r="A96" s="507"/>
    </row>
    <row r="97" spans="1:1">
      <c r="A97" s="507"/>
    </row>
    <row r="98" spans="1:1">
      <c r="A98" s="507"/>
    </row>
    <row r="99" spans="1:1">
      <c r="A99" s="507"/>
    </row>
    <row r="100" spans="1:1">
      <c r="A100" s="507"/>
    </row>
    <row r="101" spans="1:1">
      <c r="A101" s="507"/>
    </row>
    <row r="102" spans="1:1">
      <c r="A102" s="507"/>
    </row>
    <row r="103" spans="1:1">
      <c r="A103" s="507"/>
    </row>
    <row r="104" spans="1:1">
      <c r="A104" s="507"/>
    </row>
    <row r="105" spans="1:1">
      <c r="A105" s="507"/>
    </row>
    <row r="106" spans="1:1">
      <c r="A106" s="507"/>
    </row>
    <row r="107" spans="1:1">
      <c r="A107" s="507"/>
    </row>
    <row r="108" spans="1:1">
      <c r="A108" s="507"/>
    </row>
    <row r="109" spans="1:1">
      <c r="A109" s="507"/>
    </row>
    <row r="110" spans="1:1">
      <c r="A110" s="507"/>
    </row>
    <row r="111" spans="1:1">
      <c r="A111" s="507"/>
    </row>
    <row r="112" spans="1:1">
      <c r="A112" s="507"/>
    </row>
    <row r="113" spans="1:9">
      <c r="A113" s="507"/>
    </row>
    <row r="114" spans="1:9">
      <c r="A114" s="507"/>
      <c r="H114" s="507"/>
    </row>
    <row r="115" spans="1:9">
      <c r="A115" s="507"/>
    </row>
    <row r="116" spans="1:9">
      <c r="A116" s="507"/>
    </row>
    <row r="117" spans="1:9">
      <c r="A117" s="507"/>
    </row>
    <row r="118" spans="1:9">
      <c r="A118" s="507"/>
    </row>
    <row r="119" spans="1:9">
      <c r="A119" s="507"/>
      <c r="I119" s="507"/>
    </row>
    <row r="120" spans="1:9">
      <c r="A120" s="507"/>
    </row>
    <row r="121" spans="1:9">
      <c r="A121" s="507"/>
    </row>
    <row r="122" spans="1:9">
      <c r="A122" s="507"/>
    </row>
    <row r="123" spans="1:9">
      <c r="A123" s="507"/>
    </row>
    <row r="124" spans="1:9">
      <c r="A124" s="507"/>
    </row>
    <row r="125" spans="1:9">
      <c r="A125" s="507"/>
    </row>
    <row r="126" spans="1:9">
      <c r="A126" s="507"/>
    </row>
    <row r="127" spans="1:9">
      <c r="A127" s="507"/>
    </row>
    <row r="128" spans="1:9">
      <c r="A128" s="507"/>
    </row>
    <row r="129" spans="1:1">
      <c r="A129" s="507"/>
    </row>
    <row r="130" spans="1:1">
      <c r="A130" s="507"/>
    </row>
    <row r="131" spans="1:1">
      <c r="A131" s="507"/>
    </row>
    <row r="132" spans="1:1">
      <c r="A132" s="507"/>
    </row>
    <row r="133" spans="1:1">
      <c r="A133" s="507"/>
    </row>
    <row r="134" spans="1:1">
      <c r="A134" s="507"/>
    </row>
    <row r="135" spans="1:1">
      <c r="A135" s="507"/>
    </row>
    <row r="136" spans="1:1">
      <c r="A136" s="507"/>
    </row>
    <row r="137" spans="1:1">
      <c r="A137" s="507"/>
    </row>
  </sheetData>
  <mergeCells count="36">
    <mergeCell ref="G21:H21"/>
    <mergeCell ref="G15:H15"/>
    <mergeCell ref="B10:C10"/>
    <mergeCell ref="D10:E10"/>
    <mergeCell ref="F10:G10"/>
    <mergeCell ref="H10:I10"/>
    <mergeCell ref="B16:C16"/>
    <mergeCell ref="D16:D17"/>
    <mergeCell ref="E16:E17"/>
    <mergeCell ref="F16:F17"/>
    <mergeCell ref="G16:G17"/>
    <mergeCell ref="H16:H17"/>
    <mergeCell ref="I16:I17"/>
    <mergeCell ref="B22:B23"/>
    <mergeCell ref="C22:C23"/>
    <mergeCell ref="D22:D23"/>
    <mergeCell ref="E22:E23"/>
    <mergeCell ref="F22:F23"/>
    <mergeCell ref="G22:G23"/>
    <mergeCell ref="H22:H23"/>
    <mergeCell ref="I22:I23"/>
    <mergeCell ref="I28:I29"/>
    <mergeCell ref="H28:H29"/>
    <mergeCell ref="G27:H27"/>
    <mergeCell ref="E50:F50"/>
    <mergeCell ref="B52:B53"/>
    <mergeCell ref="C52:F52"/>
    <mergeCell ref="B28:B29"/>
    <mergeCell ref="C28:C29"/>
    <mergeCell ref="D28:D29"/>
    <mergeCell ref="E28:E29"/>
    <mergeCell ref="F28:G28"/>
    <mergeCell ref="B34:B35"/>
    <mergeCell ref="B42:B43"/>
    <mergeCell ref="G41:H41"/>
    <mergeCell ref="G33:H33"/>
  </mergeCells>
  <phoneticPr fontId="25"/>
  <pageMargins left="0.78740157480314965" right="0.78740157480314965" top="0.78740157480314965" bottom="0.78740157480314965" header="0.39370078740157483" footer="0.39370078740157483"/>
  <pageSetup paperSize="9" scale="96" orientation="portrait" r:id="rId1"/>
  <headerFooter alignWithMargins="0">
    <oddFooter>&amp;C-24-</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N82"/>
  <sheetViews>
    <sheetView showGridLines="0" view="pageLayout" zoomScale="115" zoomScaleNormal="95" zoomScalePageLayoutView="115" workbookViewId="0">
      <selection activeCell="A2" sqref="A2"/>
    </sheetView>
  </sheetViews>
  <sheetFormatPr defaultColWidth="9" defaultRowHeight="13.5"/>
  <cols>
    <col min="1" max="1" width="8.5" style="271" customWidth="1"/>
    <col min="2" max="9" width="9.75" style="271" customWidth="1"/>
    <col min="10" max="16384" width="9" style="271"/>
  </cols>
  <sheetData>
    <row r="1" spans="1:14" ht="16.899999999999999" customHeight="1">
      <c r="A1" s="520" t="s">
        <v>1086</v>
      </c>
      <c r="B1" s="520"/>
      <c r="G1" s="507"/>
      <c r="I1" s="521"/>
      <c r="J1" s="522"/>
      <c r="K1" s="523"/>
      <c r="L1" s="522"/>
      <c r="M1" s="522"/>
      <c r="N1" s="507"/>
    </row>
    <row r="2" spans="1:14" ht="6.2" customHeight="1">
      <c r="A2" s="520"/>
      <c r="B2" s="520"/>
      <c r="G2" s="507"/>
      <c r="J2" s="522"/>
      <c r="K2" s="523"/>
      <c r="L2" s="522"/>
      <c r="M2" s="522"/>
    </row>
    <row r="3" spans="1:14" ht="15.75" customHeight="1">
      <c r="A3" s="524" t="s">
        <v>303</v>
      </c>
      <c r="B3" s="1734" t="s">
        <v>228</v>
      </c>
      <c r="C3" s="1734"/>
      <c r="D3" s="1734"/>
      <c r="E3" s="1734"/>
      <c r="F3" s="1737" t="s">
        <v>1539</v>
      </c>
      <c r="G3" s="1738"/>
      <c r="H3" s="1738"/>
      <c r="I3" s="1739"/>
      <c r="J3" s="519"/>
      <c r="K3" s="519"/>
    </row>
    <row r="4" spans="1:14" ht="15.75" customHeight="1">
      <c r="A4" s="525" t="s">
        <v>51</v>
      </c>
      <c r="B4" s="1734" t="s">
        <v>546</v>
      </c>
      <c r="C4" s="1734"/>
      <c r="D4" s="1734" t="s">
        <v>547</v>
      </c>
      <c r="E4" s="1734"/>
      <c r="F4" s="1746" t="s">
        <v>1538</v>
      </c>
      <c r="G4" s="1747"/>
      <c r="H4" s="1744" t="s">
        <v>546</v>
      </c>
      <c r="I4" s="1745" t="s">
        <v>547</v>
      </c>
      <c r="J4" s="519"/>
      <c r="K4" s="519"/>
      <c r="L4" s="526"/>
    </row>
    <row r="5" spans="1:14" ht="13.15" customHeight="1">
      <c r="A5" s="527"/>
      <c r="B5" s="528" t="s">
        <v>460</v>
      </c>
      <c r="C5" s="529" t="s">
        <v>762</v>
      </c>
      <c r="D5" s="528" t="s">
        <v>460</v>
      </c>
      <c r="E5" s="529" t="s">
        <v>762</v>
      </c>
      <c r="F5" s="1748"/>
      <c r="G5" s="1749"/>
      <c r="H5" s="1744"/>
      <c r="I5" s="1745"/>
      <c r="J5" s="519"/>
      <c r="K5" s="519"/>
      <c r="L5" s="526"/>
    </row>
    <row r="6" spans="1:14" ht="15.75" customHeight="1">
      <c r="A6" s="477" t="s">
        <v>952</v>
      </c>
      <c r="B6" s="530">
        <v>0</v>
      </c>
      <c r="C6" s="531">
        <v>0</v>
      </c>
      <c r="D6" s="532">
        <v>0</v>
      </c>
      <c r="E6" s="531">
        <v>0</v>
      </c>
      <c r="F6" s="1740" t="s">
        <v>1540</v>
      </c>
      <c r="G6" s="1741"/>
      <c r="H6" s="530">
        <v>7</v>
      </c>
      <c r="I6" s="533">
        <v>3</v>
      </c>
      <c r="J6" s="480"/>
      <c r="K6" s="480"/>
    </row>
    <row r="7" spans="1:14" ht="15.75" customHeight="1">
      <c r="A7" s="494" t="s">
        <v>1094</v>
      </c>
      <c r="B7" s="534">
        <v>0</v>
      </c>
      <c r="C7" s="535">
        <v>0</v>
      </c>
      <c r="D7" s="534">
        <v>6</v>
      </c>
      <c r="E7" s="535">
        <v>35</v>
      </c>
      <c r="F7" s="1742">
        <v>55</v>
      </c>
      <c r="G7" s="1743"/>
      <c r="H7" s="534">
        <v>0</v>
      </c>
      <c r="I7" s="536">
        <v>21</v>
      </c>
      <c r="J7" s="522"/>
      <c r="K7" s="522"/>
    </row>
    <row r="8" spans="1:14" ht="15.75" customHeight="1">
      <c r="A8" s="495" t="s">
        <v>1284</v>
      </c>
      <c r="B8" s="537">
        <v>0</v>
      </c>
      <c r="C8" s="538">
        <v>0</v>
      </c>
      <c r="D8" s="537">
        <v>0</v>
      </c>
      <c r="E8" s="538">
        <v>0</v>
      </c>
      <c r="F8" s="1735">
        <v>70</v>
      </c>
      <c r="G8" s="1736"/>
      <c r="H8" s="537">
        <v>2</v>
      </c>
      <c r="I8" s="539">
        <v>48</v>
      </c>
      <c r="J8" s="522"/>
      <c r="K8" s="522"/>
    </row>
    <row r="9" spans="1:14" ht="15.75" customHeight="1">
      <c r="A9" s="540"/>
      <c r="B9" s="541"/>
      <c r="C9" s="541"/>
      <c r="D9" s="541"/>
      <c r="E9" s="541"/>
      <c r="F9" s="541"/>
      <c r="G9" s="541"/>
      <c r="H9" s="541"/>
      <c r="I9" s="541"/>
    </row>
    <row r="10" spans="1:14" ht="15.75" customHeight="1">
      <c r="A10" s="532"/>
      <c r="B10" s="269"/>
      <c r="C10" s="507"/>
      <c r="D10" s="507"/>
      <c r="E10" s="507"/>
      <c r="F10" s="509"/>
      <c r="G10" s="509"/>
      <c r="H10" s="509"/>
      <c r="I10" s="515"/>
    </row>
    <row r="11" spans="1:14" ht="19.899999999999999" customHeight="1">
      <c r="A11" s="542" t="s">
        <v>1658</v>
      </c>
      <c r="E11" s="507"/>
    </row>
    <row r="12" spans="1:14" ht="5.65" customHeight="1"/>
    <row r="13" spans="1:14" s="481" customFormat="1" ht="15.75" customHeight="1">
      <c r="A13" s="524" t="s">
        <v>731</v>
      </c>
      <c r="B13" s="1710" t="s">
        <v>161</v>
      </c>
      <c r="C13" s="1712"/>
      <c r="D13" s="1710" t="s">
        <v>701</v>
      </c>
      <c r="E13" s="1712"/>
      <c r="F13" s="1710" t="s">
        <v>702</v>
      </c>
      <c r="G13" s="1712"/>
      <c r="H13" s="1731" t="s">
        <v>903</v>
      </c>
      <c r="I13" s="1712"/>
    </row>
    <row r="14" spans="1:14" ht="15.75" customHeight="1">
      <c r="A14" s="543" t="s">
        <v>51</v>
      </c>
      <c r="B14" s="544" t="s">
        <v>122</v>
      </c>
      <c r="C14" s="545" t="s">
        <v>123</v>
      </c>
      <c r="D14" s="544" t="s">
        <v>122</v>
      </c>
      <c r="E14" s="545" t="s">
        <v>123</v>
      </c>
      <c r="F14" s="544" t="s">
        <v>122</v>
      </c>
      <c r="G14" s="545" t="s">
        <v>123</v>
      </c>
      <c r="H14" s="544" t="s">
        <v>122</v>
      </c>
      <c r="I14" s="545" t="s">
        <v>123</v>
      </c>
    </row>
    <row r="15" spans="1:14" ht="15.75" customHeight="1">
      <c r="A15" s="482" t="s">
        <v>952</v>
      </c>
      <c r="B15" s="3">
        <v>1925</v>
      </c>
      <c r="C15" s="4">
        <v>13807</v>
      </c>
      <c r="D15" s="3">
        <v>294</v>
      </c>
      <c r="E15" s="4">
        <v>1483</v>
      </c>
      <c r="F15" s="3">
        <v>55</v>
      </c>
      <c r="G15" s="4">
        <v>329</v>
      </c>
      <c r="H15" s="3">
        <v>48</v>
      </c>
      <c r="I15" s="4">
        <v>253</v>
      </c>
    </row>
    <row r="16" spans="1:14" ht="15.75" customHeight="1">
      <c r="A16" s="546" t="s">
        <v>1094</v>
      </c>
      <c r="B16" s="547">
        <v>1973</v>
      </c>
      <c r="C16" s="548">
        <v>14308</v>
      </c>
      <c r="D16" s="547">
        <v>199</v>
      </c>
      <c r="E16" s="548">
        <v>543</v>
      </c>
      <c r="F16" s="547">
        <v>72</v>
      </c>
      <c r="G16" s="548">
        <v>294</v>
      </c>
      <c r="H16" s="547">
        <v>109</v>
      </c>
      <c r="I16" s="548">
        <v>582</v>
      </c>
    </row>
    <row r="17" spans="1:11" ht="15.75" customHeight="1">
      <c r="A17" s="495" t="s">
        <v>1284</v>
      </c>
      <c r="B17" s="5">
        <v>1845</v>
      </c>
      <c r="C17" s="6">
        <v>12655</v>
      </c>
      <c r="D17" s="5">
        <v>217</v>
      </c>
      <c r="E17" s="6">
        <v>836</v>
      </c>
      <c r="F17" s="5">
        <v>71</v>
      </c>
      <c r="G17" s="6">
        <v>215</v>
      </c>
      <c r="H17" s="5">
        <v>122</v>
      </c>
      <c r="I17" s="6">
        <v>529</v>
      </c>
    </row>
    <row r="18" spans="1:11" ht="15.75" customHeight="1">
      <c r="A18" s="480"/>
      <c r="B18" s="481"/>
      <c r="C18" s="481"/>
      <c r="D18" s="481"/>
      <c r="E18" s="481"/>
      <c r="F18" s="480"/>
      <c r="G18" s="480"/>
      <c r="H18" s="481"/>
      <c r="I18" s="481"/>
    </row>
    <row r="19" spans="1:11" s="481" customFormat="1" ht="15.75" customHeight="1">
      <c r="A19" s="524" t="s">
        <v>731</v>
      </c>
      <c r="B19" s="1732" t="s">
        <v>703</v>
      </c>
      <c r="C19" s="1733"/>
      <c r="D19" s="1732" t="s">
        <v>722</v>
      </c>
      <c r="E19" s="1733"/>
      <c r="F19" s="1732" t="s">
        <v>677</v>
      </c>
      <c r="G19" s="1733"/>
      <c r="H19" s="1732" t="s">
        <v>670</v>
      </c>
      <c r="I19" s="1733"/>
      <c r="J19" s="480"/>
      <c r="K19" s="480"/>
    </row>
    <row r="20" spans="1:11" ht="15.75" customHeight="1">
      <c r="A20" s="549" t="s">
        <v>51</v>
      </c>
      <c r="B20" s="544" t="s">
        <v>122</v>
      </c>
      <c r="C20" s="545" t="s">
        <v>123</v>
      </c>
      <c r="D20" s="544" t="s">
        <v>122</v>
      </c>
      <c r="E20" s="545" t="s">
        <v>123</v>
      </c>
      <c r="F20" s="544" t="s">
        <v>122</v>
      </c>
      <c r="G20" s="545" t="s">
        <v>123</v>
      </c>
      <c r="H20" s="544" t="s">
        <v>122</v>
      </c>
      <c r="I20" s="545" t="s">
        <v>123</v>
      </c>
      <c r="J20" s="480"/>
      <c r="K20" s="480"/>
    </row>
    <row r="21" spans="1:11" ht="15.75" customHeight="1">
      <c r="A21" s="477" t="s">
        <v>952</v>
      </c>
      <c r="B21" s="550">
        <v>298</v>
      </c>
      <c r="C21" s="551">
        <v>723</v>
      </c>
      <c r="D21" s="550">
        <v>75</v>
      </c>
      <c r="E21" s="551">
        <v>484</v>
      </c>
      <c r="F21" s="550">
        <v>331</v>
      </c>
      <c r="G21" s="551">
        <v>1005</v>
      </c>
      <c r="H21" s="550">
        <v>3057</v>
      </c>
      <c r="I21" s="551">
        <v>17939</v>
      </c>
      <c r="J21" s="480"/>
      <c r="K21" s="480"/>
    </row>
    <row r="22" spans="1:11" ht="15.75" customHeight="1">
      <c r="A22" s="494" t="s">
        <v>1094</v>
      </c>
      <c r="B22" s="552">
        <v>287</v>
      </c>
      <c r="C22" s="553">
        <v>653</v>
      </c>
      <c r="D22" s="552">
        <v>89</v>
      </c>
      <c r="E22" s="553">
        <v>293</v>
      </c>
      <c r="F22" s="552">
        <v>500</v>
      </c>
      <c r="G22" s="553">
        <v>1278</v>
      </c>
      <c r="H22" s="552">
        <v>3229</v>
      </c>
      <c r="I22" s="553">
        <v>17951</v>
      </c>
      <c r="J22" s="480"/>
      <c r="K22" s="480"/>
    </row>
    <row r="23" spans="1:11" ht="15.75" customHeight="1">
      <c r="A23" s="495" t="s">
        <v>1284</v>
      </c>
      <c r="B23" s="554">
        <v>406</v>
      </c>
      <c r="C23" s="555">
        <v>841</v>
      </c>
      <c r="D23" s="554">
        <v>94</v>
      </c>
      <c r="E23" s="555">
        <v>429</v>
      </c>
      <c r="F23" s="554">
        <v>310</v>
      </c>
      <c r="G23" s="555">
        <v>827</v>
      </c>
      <c r="H23" s="554">
        <f>SUM(B17,D17,F17,H17,B23,F23,D23)</f>
        <v>3065</v>
      </c>
      <c r="I23" s="555">
        <f>C17+E17+G17+I17+C23+E23+G23</f>
        <v>16332</v>
      </c>
      <c r="J23" s="480"/>
      <c r="K23" s="480"/>
    </row>
    <row r="24" spans="1:11" ht="15.75" customHeight="1">
      <c r="A24" s="556"/>
      <c r="B24" s="557"/>
      <c r="C24" s="557"/>
      <c r="D24" s="557"/>
      <c r="E24" s="557"/>
      <c r="F24" s="507"/>
      <c r="G24" s="557"/>
      <c r="H24" s="557"/>
      <c r="I24" s="557"/>
      <c r="J24" s="480"/>
      <c r="K24" s="480"/>
    </row>
    <row r="25" spans="1:11" ht="15.75" customHeight="1">
      <c r="G25" s="507"/>
    </row>
    <row r="26" spans="1:11" ht="19.899999999999999" customHeight="1">
      <c r="A26" s="469" t="s">
        <v>1659</v>
      </c>
      <c r="B26" s="471"/>
      <c r="C26" s="471"/>
      <c r="D26" s="471"/>
      <c r="E26" s="471"/>
      <c r="F26" s="471"/>
      <c r="G26" s="471"/>
      <c r="H26" s="558" t="s">
        <v>1297</v>
      </c>
      <c r="I26" s="471"/>
    </row>
    <row r="27" spans="1:11" ht="5.65" customHeight="1">
      <c r="G27" s="1728"/>
      <c r="H27" s="1728"/>
      <c r="I27" s="507"/>
    </row>
    <row r="28" spans="1:11" s="481" customFormat="1" ht="15.75" customHeight="1">
      <c r="A28" s="524" t="s">
        <v>731</v>
      </c>
      <c r="B28" s="1717" t="s">
        <v>161</v>
      </c>
      <c r="C28" s="1717" t="s">
        <v>1</v>
      </c>
      <c r="D28" s="1717" t="s">
        <v>665</v>
      </c>
      <c r="E28" s="1717" t="s">
        <v>542</v>
      </c>
      <c r="F28" s="1717" t="s">
        <v>666</v>
      </c>
      <c r="G28" s="1729" t="s">
        <v>667</v>
      </c>
      <c r="H28" s="1717" t="s">
        <v>673</v>
      </c>
      <c r="I28" s="559"/>
      <c r="J28" s="480"/>
    </row>
    <row r="29" spans="1:11" ht="15.75" customHeight="1">
      <c r="A29" s="543" t="s">
        <v>51</v>
      </c>
      <c r="B29" s="1718"/>
      <c r="C29" s="1718"/>
      <c r="D29" s="1718"/>
      <c r="E29" s="1718"/>
      <c r="F29" s="1718"/>
      <c r="G29" s="1730"/>
      <c r="H29" s="1718"/>
      <c r="I29" s="560"/>
    </row>
    <row r="30" spans="1:11" ht="15.75" customHeight="1">
      <c r="A30" s="477" t="s">
        <v>952</v>
      </c>
      <c r="B30" s="561">
        <v>5303</v>
      </c>
      <c r="C30" s="561">
        <v>507</v>
      </c>
      <c r="D30" s="561">
        <v>69</v>
      </c>
      <c r="E30" s="561">
        <v>864</v>
      </c>
      <c r="F30" s="561">
        <v>90</v>
      </c>
      <c r="G30" s="561">
        <v>1</v>
      </c>
      <c r="H30" s="561">
        <v>0</v>
      </c>
      <c r="I30" s="562"/>
    </row>
    <row r="31" spans="1:11" ht="15.75" customHeight="1">
      <c r="A31" s="494" t="s">
        <v>1094</v>
      </c>
      <c r="B31" s="563">
        <v>5866</v>
      </c>
      <c r="C31" s="563">
        <v>399</v>
      </c>
      <c r="D31" s="563">
        <v>31</v>
      </c>
      <c r="E31" s="563">
        <v>893</v>
      </c>
      <c r="F31" s="563">
        <v>130</v>
      </c>
      <c r="G31" s="563">
        <v>0</v>
      </c>
      <c r="H31" s="563">
        <v>2</v>
      </c>
      <c r="I31" s="564"/>
    </row>
    <row r="32" spans="1:11" ht="15.75" customHeight="1">
      <c r="A32" s="495" t="s">
        <v>1284</v>
      </c>
      <c r="B32" s="565">
        <v>5937</v>
      </c>
      <c r="C32" s="565">
        <v>294</v>
      </c>
      <c r="D32" s="565">
        <v>126</v>
      </c>
      <c r="E32" s="565">
        <v>744</v>
      </c>
      <c r="F32" s="565">
        <v>65</v>
      </c>
      <c r="G32" s="565">
        <v>0</v>
      </c>
      <c r="H32" s="565">
        <v>0</v>
      </c>
      <c r="I32" s="564"/>
    </row>
    <row r="33" spans="1:10" ht="15.75" customHeight="1">
      <c r="A33" s="566"/>
      <c r="B33" s="481"/>
      <c r="C33" s="481"/>
      <c r="D33" s="481"/>
      <c r="E33" s="567"/>
      <c r="F33" s="567"/>
      <c r="G33" s="567"/>
      <c r="H33" s="480"/>
      <c r="I33" s="480"/>
    </row>
    <row r="34" spans="1:10" s="481" customFormat="1" ht="15.75" customHeight="1">
      <c r="A34" s="524" t="s">
        <v>731</v>
      </c>
      <c r="B34" s="1713" t="s">
        <v>676</v>
      </c>
      <c r="C34" s="1713" t="s">
        <v>612</v>
      </c>
      <c r="D34" s="1713" t="s">
        <v>581</v>
      </c>
      <c r="E34" s="1713" t="s">
        <v>620</v>
      </c>
      <c r="F34" s="1713" t="s">
        <v>15</v>
      </c>
      <c r="G34" s="1713" t="s">
        <v>631</v>
      </c>
      <c r="H34" s="1713" t="s">
        <v>637</v>
      </c>
      <c r="I34" s="1713" t="s">
        <v>18</v>
      </c>
    </row>
    <row r="35" spans="1:10" ht="15.75" customHeight="1">
      <c r="A35" s="543" t="s">
        <v>51</v>
      </c>
      <c r="B35" s="1714"/>
      <c r="C35" s="1714"/>
      <c r="D35" s="1714"/>
      <c r="E35" s="1714"/>
      <c r="F35" s="1714"/>
      <c r="G35" s="1714"/>
      <c r="H35" s="1714"/>
      <c r="I35" s="1714"/>
      <c r="J35" s="507"/>
    </row>
    <row r="36" spans="1:10" ht="15.75" customHeight="1">
      <c r="A36" s="482" t="s">
        <v>952</v>
      </c>
      <c r="B36" s="563">
        <v>5</v>
      </c>
      <c r="C36" s="563">
        <v>29</v>
      </c>
      <c r="D36" s="563">
        <v>48</v>
      </c>
      <c r="E36" s="563">
        <v>146</v>
      </c>
      <c r="F36" s="563">
        <v>20</v>
      </c>
      <c r="G36" s="563">
        <v>71</v>
      </c>
      <c r="H36" s="563">
        <v>46</v>
      </c>
      <c r="I36" s="563">
        <v>46</v>
      </c>
    </row>
    <row r="37" spans="1:10" ht="15.75" customHeight="1">
      <c r="A37" s="546" t="s">
        <v>1094</v>
      </c>
      <c r="B37" s="568">
        <v>60</v>
      </c>
      <c r="C37" s="568">
        <v>12</v>
      </c>
      <c r="D37" s="568">
        <v>48</v>
      </c>
      <c r="E37" s="568">
        <v>75</v>
      </c>
      <c r="F37" s="568">
        <v>18</v>
      </c>
      <c r="G37" s="568">
        <v>74</v>
      </c>
      <c r="H37" s="568">
        <v>223</v>
      </c>
      <c r="I37" s="568">
        <v>24</v>
      </c>
    </row>
    <row r="38" spans="1:10" ht="15.75" customHeight="1">
      <c r="A38" s="495" t="s">
        <v>1284</v>
      </c>
      <c r="B38" s="565">
        <v>68</v>
      </c>
      <c r="C38" s="565">
        <v>53</v>
      </c>
      <c r="D38" s="565">
        <v>104</v>
      </c>
      <c r="E38" s="565">
        <v>112</v>
      </c>
      <c r="F38" s="565">
        <v>24</v>
      </c>
      <c r="G38" s="565">
        <v>62</v>
      </c>
      <c r="H38" s="565">
        <v>228</v>
      </c>
      <c r="I38" s="565">
        <v>24</v>
      </c>
    </row>
    <row r="39" spans="1:10" ht="15.75" customHeight="1">
      <c r="B39" s="481"/>
      <c r="C39" s="481"/>
      <c r="D39" s="481"/>
      <c r="E39" s="481"/>
      <c r="F39" s="481"/>
      <c r="G39" s="481"/>
      <c r="H39" s="481"/>
      <c r="I39" s="567"/>
    </row>
    <row r="40" spans="1:10" s="481" customFormat="1" ht="15.75" customHeight="1">
      <c r="A40" s="524" t="s">
        <v>731</v>
      </c>
      <c r="B40" s="1713" t="s">
        <v>624</v>
      </c>
      <c r="C40" s="1713" t="s">
        <v>20</v>
      </c>
      <c r="D40" s="1713" t="s">
        <v>21</v>
      </c>
      <c r="E40" s="1713" t="s">
        <v>599</v>
      </c>
      <c r="F40" s="1713" t="s">
        <v>23</v>
      </c>
      <c r="G40" s="1713" t="s">
        <v>626</v>
      </c>
      <c r="H40" s="1713" t="s">
        <v>602</v>
      </c>
      <c r="I40" s="1726" t="s">
        <v>104</v>
      </c>
    </row>
    <row r="41" spans="1:10" ht="15.75" customHeight="1">
      <c r="A41" s="543" t="s">
        <v>51</v>
      </c>
      <c r="B41" s="1714"/>
      <c r="C41" s="1714"/>
      <c r="D41" s="1714"/>
      <c r="E41" s="1714"/>
      <c r="F41" s="1714"/>
      <c r="G41" s="1714"/>
      <c r="H41" s="1714"/>
      <c r="I41" s="1727"/>
    </row>
    <row r="42" spans="1:10" ht="15.75" customHeight="1">
      <c r="A42" s="477" t="s">
        <v>952</v>
      </c>
      <c r="B42" s="561">
        <v>152</v>
      </c>
      <c r="C42" s="1">
        <v>37</v>
      </c>
      <c r="D42" s="561">
        <v>7</v>
      </c>
      <c r="E42" s="561">
        <v>65</v>
      </c>
      <c r="F42" s="561">
        <v>35</v>
      </c>
      <c r="G42" s="569">
        <v>61</v>
      </c>
      <c r="H42" s="439">
        <v>103</v>
      </c>
      <c r="I42" s="561">
        <v>413</v>
      </c>
    </row>
    <row r="43" spans="1:10" ht="15.75" customHeight="1">
      <c r="A43" s="494" t="s">
        <v>1094</v>
      </c>
      <c r="B43" s="563">
        <v>106</v>
      </c>
      <c r="C43" s="563">
        <v>13</v>
      </c>
      <c r="D43" s="563">
        <v>3</v>
      </c>
      <c r="E43" s="563">
        <v>42</v>
      </c>
      <c r="F43" s="563">
        <v>45</v>
      </c>
      <c r="G43" s="563">
        <v>65</v>
      </c>
      <c r="H43" s="563">
        <v>96</v>
      </c>
      <c r="I43" s="563">
        <v>499</v>
      </c>
    </row>
    <row r="44" spans="1:10" ht="15.75" customHeight="1">
      <c r="A44" s="495" t="s">
        <v>1284</v>
      </c>
      <c r="B44" s="565">
        <v>107</v>
      </c>
      <c r="C44" s="565">
        <v>28</v>
      </c>
      <c r="D44" s="565">
        <v>10</v>
      </c>
      <c r="E44" s="565">
        <v>70</v>
      </c>
      <c r="F44" s="565">
        <v>35</v>
      </c>
      <c r="G44" s="565">
        <v>61</v>
      </c>
      <c r="H44" s="565">
        <v>173</v>
      </c>
      <c r="I44" s="565">
        <v>565</v>
      </c>
    </row>
    <row r="45" spans="1:10" ht="15.75" customHeight="1">
      <c r="A45" s="570"/>
      <c r="B45" s="481"/>
      <c r="C45" s="481"/>
      <c r="D45" s="481"/>
      <c r="E45" s="481"/>
      <c r="F45" s="481"/>
      <c r="G45" s="481"/>
      <c r="H45" s="481"/>
      <c r="I45" s="481"/>
    </row>
    <row r="46" spans="1:10" s="481" customFormat="1" ht="15.75" customHeight="1">
      <c r="A46" s="524" t="s">
        <v>731</v>
      </c>
      <c r="B46" s="1713" t="s">
        <v>1295</v>
      </c>
      <c r="C46" s="1713" t="s">
        <v>670</v>
      </c>
      <c r="D46" s="571"/>
      <c r="E46" s="572"/>
      <c r="F46" s="480"/>
    </row>
    <row r="47" spans="1:10" ht="15.75" customHeight="1">
      <c r="A47" s="543" t="s">
        <v>51</v>
      </c>
      <c r="B47" s="1714"/>
      <c r="C47" s="1714"/>
      <c r="D47" s="571"/>
      <c r="E47" s="573"/>
      <c r="F47" s="480"/>
      <c r="G47" s="480"/>
      <c r="H47" s="481"/>
    </row>
    <row r="48" spans="1:10" ht="15.75" customHeight="1">
      <c r="A48" s="477" t="s">
        <v>952</v>
      </c>
      <c r="B48" s="561">
        <v>1978</v>
      </c>
      <c r="C48" s="561">
        <f>SUM(B30:H30)+SUM(B36:I36)+SUM(B42:I42)+B48</f>
        <v>10096</v>
      </c>
      <c r="D48" s="562"/>
      <c r="E48" s="574"/>
      <c r="F48" s="480"/>
      <c r="G48" s="480"/>
      <c r="H48" s="481"/>
    </row>
    <row r="49" spans="1:8" ht="15.75" customHeight="1">
      <c r="A49" s="494" t="s">
        <v>1094</v>
      </c>
      <c r="B49" s="563">
        <v>2195</v>
      </c>
      <c r="C49" s="563">
        <f>SUM(B31:H31)+SUM(B37:I37)+SUM(B43:I43)+B49</f>
        <v>10919</v>
      </c>
      <c r="D49" s="481"/>
      <c r="E49" s="481"/>
      <c r="F49" s="481"/>
      <c r="G49" s="481"/>
      <c r="H49" s="481"/>
    </row>
    <row r="50" spans="1:8" ht="15.75" customHeight="1">
      <c r="A50" s="495" t="s">
        <v>1284</v>
      </c>
      <c r="B50" s="565">
        <v>2919</v>
      </c>
      <c r="C50" s="565">
        <f>SUM(B32:H32)+SUM(B38:I38)+SUM(B44:I44)+B50</f>
        <v>11809</v>
      </c>
      <c r="D50" s="481"/>
      <c r="E50" s="481"/>
      <c r="F50" s="481"/>
      <c r="G50" s="481"/>
      <c r="H50" s="481"/>
    </row>
    <row r="51" spans="1:8" s="507" customFormat="1"/>
    <row r="52" spans="1:8" s="507" customFormat="1"/>
    <row r="53" spans="1:8" s="507" customFormat="1"/>
    <row r="54" spans="1:8" s="507" customFormat="1"/>
    <row r="55" spans="1:8" s="507" customFormat="1"/>
    <row r="56" spans="1:8" s="507" customFormat="1"/>
    <row r="57" spans="1:8" s="507" customFormat="1"/>
    <row r="58" spans="1:8" s="507" customFormat="1"/>
    <row r="59" spans="1:8" s="507" customFormat="1"/>
    <row r="60" spans="1:8" s="507" customFormat="1"/>
    <row r="61" spans="1:8" s="507" customFormat="1"/>
    <row r="62" spans="1:8" s="507" customFormat="1"/>
    <row r="63" spans="1:8" s="507" customFormat="1"/>
    <row r="64" spans="1:8" s="507" customFormat="1"/>
    <row r="65" s="507" customFormat="1"/>
    <row r="66" s="507" customFormat="1"/>
    <row r="67" s="507" customFormat="1"/>
    <row r="68" s="507" customFormat="1"/>
    <row r="69" s="507" customFormat="1"/>
    <row r="70" s="507" customFormat="1"/>
    <row r="71" s="507" customFormat="1"/>
    <row r="72" s="507" customFormat="1"/>
    <row r="73" s="507" customFormat="1"/>
    <row r="74" s="507" customFormat="1"/>
    <row r="75" s="507" customFormat="1"/>
    <row r="76" s="507" customFormat="1"/>
    <row r="77" s="507" customFormat="1"/>
    <row r="78" s="507" customFormat="1"/>
    <row r="79" s="507" customFormat="1"/>
    <row r="80" s="507" customFormat="1"/>
    <row r="81" s="507" customFormat="1"/>
    <row r="82" s="507" customFormat="1"/>
  </sheetData>
  <mergeCells count="44">
    <mergeCell ref="F8:G8"/>
    <mergeCell ref="F3:I3"/>
    <mergeCell ref="F6:G6"/>
    <mergeCell ref="F7:G7"/>
    <mergeCell ref="H4:H5"/>
    <mergeCell ref="I4:I5"/>
    <mergeCell ref="F4:G5"/>
    <mergeCell ref="B3:E3"/>
    <mergeCell ref="B4:C4"/>
    <mergeCell ref="D4:E4"/>
    <mergeCell ref="B13:C13"/>
    <mergeCell ref="D13:E13"/>
    <mergeCell ref="F13:G13"/>
    <mergeCell ref="H13:I13"/>
    <mergeCell ref="B19:C19"/>
    <mergeCell ref="D19:E19"/>
    <mergeCell ref="F19:G19"/>
    <mergeCell ref="H19:I19"/>
    <mergeCell ref="F34:F35"/>
    <mergeCell ref="G34:G35"/>
    <mergeCell ref="G27:H27"/>
    <mergeCell ref="B28:B29"/>
    <mergeCell ref="C28:C29"/>
    <mergeCell ref="D28:D29"/>
    <mergeCell ref="E28:E29"/>
    <mergeCell ref="F28:F29"/>
    <mergeCell ref="G28:G29"/>
    <mergeCell ref="H28:H29"/>
    <mergeCell ref="B46:B47"/>
    <mergeCell ref="C46:C47"/>
    <mergeCell ref="H34:H35"/>
    <mergeCell ref="I34:I35"/>
    <mergeCell ref="B40:B41"/>
    <mergeCell ref="C40:C41"/>
    <mergeCell ref="D40:D41"/>
    <mergeCell ref="E40:E41"/>
    <mergeCell ref="F40:F41"/>
    <mergeCell ref="G40:G41"/>
    <mergeCell ref="H40:H41"/>
    <mergeCell ref="I40:I41"/>
    <mergeCell ref="B34:B35"/>
    <mergeCell ref="C34:C35"/>
    <mergeCell ref="D34:D35"/>
    <mergeCell ref="E34:E35"/>
  </mergeCells>
  <phoneticPr fontId="25"/>
  <pageMargins left="0.78740157480314965" right="0.78740157480314965" top="0.78740157480314965" bottom="0.78740157480314965" header="0.39370078740157483" footer="0.39370078740157483"/>
  <pageSetup paperSize="9" scale="97" orientation="portrait" r:id="rId1"/>
  <headerFooter alignWithMargins="0">
    <oddFooter xml:space="preserve">&amp;C-25-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FF"/>
  </sheetPr>
  <dimension ref="A1:R55"/>
  <sheetViews>
    <sheetView showGridLines="0" view="pageLayout" zoomScaleNormal="82" workbookViewId="0">
      <selection activeCell="A2" sqref="A2"/>
    </sheetView>
  </sheetViews>
  <sheetFormatPr defaultColWidth="2.625" defaultRowHeight="13.5"/>
  <cols>
    <col min="1" max="10" width="8.625" style="68" customWidth="1"/>
    <col min="11" max="12" width="9.125" style="68" customWidth="1"/>
    <col min="13" max="33" width="9" style="68" customWidth="1"/>
    <col min="34" max="16384" width="2.625" style="68"/>
  </cols>
  <sheetData>
    <row r="1" spans="1:18" s="59" customFormat="1" ht="13.5" customHeight="1">
      <c r="A1" s="58"/>
      <c r="B1" s="58"/>
      <c r="C1" s="58"/>
      <c r="D1" s="58"/>
      <c r="E1" s="58"/>
      <c r="F1" s="58"/>
      <c r="G1" s="58"/>
      <c r="H1" s="58"/>
      <c r="I1" s="58"/>
      <c r="J1" s="58"/>
      <c r="M1" s="60"/>
      <c r="N1" s="61"/>
      <c r="O1" s="61"/>
      <c r="P1" s="61"/>
      <c r="Q1" s="62"/>
      <c r="R1" s="63"/>
    </row>
    <row r="2" spans="1:18" ht="13.5" customHeight="1">
      <c r="A2" s="64"/>
      <c r="B2" s="64"/>
      <c r="C2" s="64"/>
      <c r="D2" s="64"/>
      <c r="E2" s="65"/>
      <c r="F2" s="65"/>
      <c r="G2" s="66"/>
      <c r="H2" s="66"/>
      <c r="I2" s="66"/>
      <c r="J2" s="67"/>
      <c r="M2" s="69"/>
      <c r="N2" s="69"/>
      <c r="O2" s="69"/>
      <c r="P2" s="69"/>
    </row>
    <row r="3" spans="1:18" ht="13.5" customHeight="1">
      <c r="A3" s="64"/>
      <c r="B3" s="64"/>
      <c r="C3" s="64"/>
      <c r="D3" s="64"/>
      <c r="E3" s="65"/>
      <c r="F3" s="65"/>
      <c r="G3" s="70"/>
      <c r="H3" s="70"/>
      <c r="I3" s="70"/>
      <c r="J3" s="70"/>
    </row>
    <row r="4" spans="1:18" ht="13.5" customHeight="1">
      <c r="A4" s="71"/>
      <c r="B4" s="71"/>
      <c r="C4" s="72"/>
      <c r="D4" s="70"/>
      <c r="E4" s="73"/>
      <c r="F4" s="73"/>
      <c r="G4" s="73"/>
      <c r="H4" s="62"/>
      <c r="I4" s="62"/>
      <c r="J4" s="73"/>
      <c r="K4" s="74"/>
    </row>
    <row r="5" spans="1:18" ht="13.5" customHeight="1">
      <c r="A5" s="71"/>
      <c r="B5" s="71"/>
      <c r="C5" s="75"/>
      <c r="D5" s="70"/>
      <c r="E5" s="73"/>
      <c r="F5" s="73"/>
      <c r="G5" s="73"/>
      <c r="H5" s="62"/>
      <c r="I5" s="62"/>
      <c r="J5" s="73"/>
      <c r="K5" s="74"/>
    </row>
    <row r="6" spans="1:18" ht="13.5" customHeight="1">
      <c r="A6" s="71"/>
      <c r="B6" s="71"/>
      <c r="C6" s="76"/>
      <c r="D6" s="70"/>
      <c r="E6" s="73"/>
      <c r="F6" s="73"/>
      <c r="G6" s="73"/>
      <c r="H6" s="62"/>
      <c r="I6" s="62"/>
      <c r="J6" s="73"/>
      <c r="K6" s="74"/>
    </row>
    <row r="7" spans="1:18" ht="13.5" customHeight="1">
      <c r="A7" s="71"/>
      <c r="B7" s="71"/>
      <c r="C7" s="76"/>
      <c r="D7" s="70"/>
      <c r="E7" s="73"/>
      <c r="F7" s="73"/>
      <c r="G7" s="73"/>
      <c r="H7" s="62"/>
      <c r="I7" s="62"/>
      <c r="J7" s="73"/>
      <c r="K7" s="74"/>
    </row>
    <row r="8" spans="1:18" ht="13.5" customHeight="1">
      <c r="A8" s="77"/>
      <c r="B8" s="78"/>
      <c r="C8" s="78"/>
      <c r="D8" s="78"/>
      <c r="E8" s="78"/>
      <c r="F8" s="78"/>
      <c r="G8" s="78"/>
      <c r="H8" s="78"/>
      <c r="I8" s="78"/>
      <c r="J8" s="73"/>
      <c r="K8" s="74"/>
    </row>
    <row r="9" spans="1:18" ht="13.5" customHeight="1">
      <c r="A9" s="78"/>
      <c r="B9" s="78"/>
      <c r="C9" s="78"/>
      <c r="D9" s="78"/>
      <c r="E9" s="78"/>
      <c r="F9" s="78"/>
      <c r="G9" s="78"/>
      <c r="H9" s="78"/>
      <c r="I9" s="78"/>
      <c r="J9" s="73"/>
      <c r="K9" s="74"/>
    </row>
    <row r="10" spans="1:18" ht="13.5" customHeight="1">
      <c r="A10" s="78"/>
      <c r="B10" s="78"/>
      <c r="J10" s="73"/>
      <c r="K10" s="74"/>
    </row>
    <row r="11" spans="1:18" ht="13.5" customHeight="1">
      <c r="A11" s="71"/>
      <c r="B11" s="71"/>
      <c r="J11" s="73"/>
      <c r="K11" s="74"/>
    </row>
    <row r="12" spans="1:18" ht="13.5" customHeight="1">
      <c r="A12" s="71"/>
      <c r="B12" s="71"/>
      <c r="J12" s="73"/>
      <c r="K12" s="74"/>
    </row>
    <row r="13" spans="1:18" ht="13.5" customHeight="1">
      <c r="A13" s="71"/>
      <c r="B13" s="71"/>
      <c r="C13" s="76"/>
      <c r="D13" s="70"/>
      <c r="E13" s="73"/>
      <c r="F13" s="73"/>
      <c r="G13" s="73"/>
      <c r="H13" s="62"/>
      <c r="I13" s="62"/>
      <c r="J13" s="73"/>
      <c r="K13" s="74"/>
    </row>
    <row r="14" spans="1:18" ht="13.5" customHeight="1">
      <c r="A14" s="71"/>
      <c r="B14" s="71"/>
      <c r="C14" s="79"/>
      <c r="D14" s="70"/>
      <c r="E14" s="73"/>
      <c r="F14" s="73"/>
      <c r="G14" s="73"/>
      <c r="H14" s="62"/>
      <c r="I14" s="62"/>
      <c r="J14" s="73"/>
      <c r="K14" s="74"/>
    </row>
    <row r="15" spans="1:18" ht="13.5" customHeight="1">
      <c r="A15" s="71"/>
      <c r="B15" s="71"/>
      <c r="C15" s="76"/>
      <c r="D15" s="70"/>
      <c r="E15" s="73"/>
      <c r="F15" s="73"/>
      <c r="G15" s="73"/>
      <c r="H15" s="73"/>
      <c r="I15" s="73"/>
      <c r="J15" s="73"/>
      <c r="K15" s="74"/>
    </row>
    <row r="16" spans="1:18" ht="13.5" customHeight="1">
      <c r="A16" s="71"/>
      <c r="B16" s="71"/>
      <c r="C16" s="79"/>
      <c r="D16" s="70"/>
      <c r="E16" s="73"/>
      <c r="F16" s="73"/>
      <c r="G16" s="73"/>
      <c r="H16" s="62"/>
      <c r="I16" s="62"/>
      <c r="J16" s="73"/>
      <c r="K16" s="74"/>
    </row>
    <row r="17" spans="1:11" ht="13.5" customHeight="1">
      <c r="A17" s="1445" t="s">
        <v>204</v>
      </c>
      <c r="B17" s="1445"/>
      <c r="C17" s="1445"/>
      <c r="D17" s="1445"/>
      <c r="E17" s="1445"/>
      <c r="F17" s="1445"/>
      <c r="G17" s="1445"/>
      <c r="H17" s="1445"/>
      <c r="I17" s="1445"/>
      <c r="J17" s="1445"/>
      <c r="K17" s="74"/>
    </row>
    <row r="18" spans="1:11" ht="13.5" customHeight="1">
      <c r="A18" s="1445"/>
      <c r="B18" s="1445"/>
      <c r="C18" s="1445"/>
      <c r="D18" s="1445"/>
      <c r="E18" s="1445"/>
      <c r="F18" s="1445"/>
      <c r="G18" s="1445"/>
      <c r="H18" s="1445"/>
      <c r="I18" s="1445"/>
      <c r="J18" s="1445"/>
      <c r="K18" s="74"/>
    </row>
    <row r="19" spans="1:11" ht="13.5" customHeight="1">
      <c r="A19" s="1445"/>
      <c r="B19" s="1445"/>
      <c r="C19" s="1445"/>
      <c r="D19" s="1445"/>
      <c r="E19" s="1445"/>
      <c r="F19" s="1445"/>
      <c r="G19" s="1445"/>
      <c r="H19" s="1445"/>
      <c r="I19" s="1445"/>
      <c r="J19" s="1445"/>
      <c r="K19" s="80"/>
    </row>
    <row r="20" spans="1:11" ht="13.5" customHeight="1">
      <c r="A20" s="71"/>
      <c r="B20" s="71"/>
      <c r="C20" s="75"/>
      <c r="D20" s="70"/>
      <c r="E20" s="73"/>
      <c r="F20" s="73"/>
      <c r="G20" s="73"/>
      <c r="H20" s="73"/>
      <c r="I20" s="73"/>
      <c r="J20" s="73"/>
      <c r="K20" s="80"/>
    </row>
    <row r="21" spans="1:11" ht="13.5" customHeight="1">
      <c r="A21" s="71"/>
      <c r="B21" s="71"/>
      <c r="C21" s="76"/>
      <c r="D21" s="70"/>
      <c r="E21" s="73"/>
      <c r="F21" s="73"/>
      <c r="G21" s="73"/>
      <c r="H21" s="73"/>
      <c r="I21" s="73"/>
      <c r="J21" s="73"/>
      <c r="K21" s="80"/>
    </row>
    <row r="22" spans="1:11" ht="13.5" customHeight="1">
      <c r="A22" s="71"/>
      <c r="B22" s="71"/>
      <c r="C22" s="76"/>
      <c r="D22" s="70"/>
      <c r="E22" s="73"/>
      <c r="F22" s="73"/>
      <c r="G22" s="73"/>
      <c r="H22" s="73"/>
      <c r="I22" s="73"/>
      <c r="J22" s="73"/>
      <c r="K22" s="80"/>
    </row>
    <row r="23" spans="1:11" ht="13.5" customHeight="1">
      <c r="A23" s="71"/>
      <c r="B23" s="71"/>
      <c r="C23" s="76"/>
      <c r="D23" s="70"/>
      <c r="E23" s="73"/>
      <c r="F23" s="73"/>
      <c r="G23" s="73"/>
      <c r="H23" s="73"/>
      <c r="I23" s="73"/>
      <c r="J23" s="73"/>
      <c r="K23" s="80"/>
    </row>
    <row r="24" spans="1:11" ht="13.5" customHeight="1">
      <c r="A24" s="71"/>
      <c r="B24" s="71"/>
      <c r="C24" s="76"/>
      <c r="D24" s="70"/>
      <c r="E24" s="73"/>
      <c r="F24" s="73"/>
      <c r="G24" s="73"/>
      <c r="H24" s="73"/>
      <c r="I24" s="73"/>
      <c r="J24" s="73"/>
      <c r="K24" s="80"/>
    </row>
    <row r="25" spans="1:11" ht="13.5" customHeight="1">
      <c r="A25" s="71"/>
      <c r="B25" s="71"/>
      <c r="C25" s="76"/>
      <c r="D25" s="70"/>
      <c r="E25" s="73"/>
      <c r="F25" s="73"/>
      <c r="G25" s="73"/>
      <c r="H25" s="73"/>
      <c r="I25" s="73"/>
      <c r="J25" s="73"/>
      <c r="K25" s="80"/>
    </row>
    <row r="26" spans="1:11" ht="13.5" customHeight="1">
      <c r="A26" s="71"/>
      <c r="B26" s="71"/>
      <c r="C26" s="76"/>
      <c r="D26" s="70"/>
      <c r="E26" s="73"/>
      <c r="F26" s="73"/>
      <c r="G26" s="73"/>
      <c r="H26" s="73"/>
      <c r="I26" s="73"/>
      <c r="J26" s="73"/>
      <c r="K26" s="80"/>
    </row>
    <row r="27" spans="1:11" ht="13.5" customHeight="1">
      <c r="A27" s="71"/>
      <c r="B27" s="71"/>
      <c r="C27" s="76"/>
      <c r="D27" s="70"/>
      <c r="E27" s="73"/>
      <c r="F27" s="73"/>
      <c r="G27" s="73"/>
      <c r="H27" s="73"/>
      <c r="I27" s="73"/>
      <c r="J27" s="73"/>
      <c r="K27" s="80"/>
    </row>
    <row r="28" spans="1:11" ht="13.5" customHeight="1">
      <c r="A28" s="71"/>
      <c r="B28" s="71"/>
      <c r="C28" s="76"/>
      <c r="D28" s="70"/>
      <c r="E28" s="73"/>
      <c r="F28" s="73"/>
      <c r="G28" s="73"/>
      <c r="H28" s="73"/>
      <c r="I28" s="73"/>
      <c r="J28" s="73"/>
      <c r="K28" s="80"/>
    </row>
    <row r="29" spans="1:11" ht="13.5" customHeight="1">
      <c r="A29" s="71"/>
      <c r="B29" s="71"/>
      <c r="C29" s="79"/>
      <c r="D29" s="70"/>
      <c r="E29" s="73"/>
      <c r="F29" s="73"/>
      <c r="G29" s="73"/>
      <c r="H29" s="73"/>
      <c r="I29" s="73"/>
      <c r="J29" s="73"/>
      <c r="K29" s="80"/>
    </row>
    <row r="30" spans="1:11" ht="13.5" customHeight="1">
      <c r="A30" s="71"/>
      <c r="B30" s="71"/>
      <c r="C30" s="79"/>
      <c r="D30" s="70"/>
      <c r="E30" s="73"/>
      <c r="F30" s="73"/>
      <c r="G30" s="73"/>
      <c r="H30" s="73"/>
      <c r="I30" s="73"/>
      <c r="J30" s="73"/>
      <c r="K30" s="80"/>
    </row>
    <row r="31" spans="1:11" ht="13.5" customHeight="1">
      <c r="A31" s="71"/>
      <c r="B31" s="71"/>
      <c r="C31" s="79"/>
      <c r="D31" s="70"/>
      <c r="E31" s="73"/>
      <c r="F31" s="73"/>
      <c r="G31" s="73"/>
      <c r="H31" s="73"/>
      <c r="I31" s="73"/>
      <c r="J31" s="73"/>
      <c r="K31" s="80"/>
    </row>
    <row r="32" spans="1:11" ht="13.5" customHeight="1">
      <c r="A32" s="71"/>
      <c r="B32" s="71"/>
      <c r="C32" s="66"/>
      <c r="D32" s="66"/>
      <c r="E32" s="73"/>
      <c r="F32" s="73"/>
      <c r="G32" s="73"/>
      <c r="H32" s="73"/>
      <c r="I32" s="73"/>
      <c r="J32" s="73"/>
      <c r="K32" s="80"/>
    </row>
    <row r="33" spans="1:11" ht="13.5" customHeight="1">
      <c r="A33" s="71"/>
      <c r="B33" s="71"/>
      <c r="C33" s="66"/>
      <c r="D33" s="66"/>
      <c r="E33" s="73"/>
      <c r="F33" s="73"/>
      <c r="G33" s="73"/>
      <c r="H33" s="73"/>
      <c r="I33" s="73"/>
      <c r="J33" s="73"/>
      <c r="K33" s="69"/>
    </row>
    <row r="34" spans="1:11" ht="13.5" customHeight="1">
      <c r="A34" s="70"/>
      <c r="B34" s="70"/>
      <c r="C34" s="70"/>
      <c r="D34" s="70"/>
      <c r="E34" s="73"/>
      <c r="F34" s="73"/>
      <c r="G34" s="73"/>
      <c r="H34" s="73"/>
      <c r="I34" s="73"/>
      <c r="J34" s="73"/>
      <c r="K34" s="80"/>
    </row>
    <row r="35" spans="1:11" ht="13.5" customHeight="1">
      <c r="A35" s="81"/>
      <c r="B35" s="66"/>
      <c r="C35" s="66"/>
      <c r="D35" s="66"/>
      <c r="E35" s="73"/>
      <c r="F35" s="73"/>
      <c r="G35" s="73"/>
      <c r="H35" s="82"/>
      <c r="I35" s="73"/>
      <c r="J35" s="73"/>
      <c r="K35" s="80"/>
    </row>
    <row r="36" spans="1:11" ht="13.5" customHeight="1">
      <c r="A36" s="81"/>
      <c r="B36" s="66"/>
      <c r="C36" s="66"/>
      <c r="D36" s="66"/>
      <c r="E36" s="73"/>
      <c r="F36" s="73"/>
      <c r="G36" s="73"/>
      <c r="H36" s="82"/>
      <c r="I36" s="73"/>
      <c r="J36" s="73"/>
      <c r="K36" s="80"/>
    </row>
    <row r="37" spans="1:11" ht="13.5" customHeight="1">
      <c r="A37" s="70"/>
      <c r="B37" s="70"/>
      <c r="C37" s="70"/>
      <c r="D37" s="70"/>
      <c r="E37" s="73"/>
      <c r="F37" s="73"/>
      <c r="G37" s="73"/>
      <c r="H37" s="73"/>
      <c r="I37" s="73"/>
      <c r="J37" s="73"/>
      <c r="K37" s="74"/>
    </row>
    <row r="38" spans="1:11" ht="13.5" customHeight="1">
      <c r="A38" s="71"/>
      <c r="B38" s="65"/>
      <c r="C38" s="65"/>
      <c r="D38" s="65"/>
      <c r="E38" s="73"/>
      <c r="F38" s="73"/>
      <c r="G38" s="73"/>
      <c r="H38" s="73"/>
      <c r="I38" s="73"/>
      <c r="J38" s="73"/>
      <c r="K38" s="74"/>
    </row>
    <row r="39" spans="1:11" ht="13.5" customHeight="1">
      <c r="A39" s="71"/>
      <c r="B39" s="66"/>
      <c r="C39" s="66"/>
      <c r="D39" s="66"/>
      <c r="E39" s="73"/>
      <c r="F39" s="73"/>
      <c r="G39" s="73"/>
      <c r="H39" s="73"/>
      <c r="I39" s="73"/>
      <c r="J39" s="73"/>
      <c r="K39" s="74"/>
    </row>
    <row r="40" spans="1:11" ht="13.5" customHeight="1">
      <c r="A40" s="71"/>
      <c r="B40" s="83"/>
      <c r="C40" s="83"/>
      <c r="D40" s="83"/>
      <c r="E40" s="73"/>
      <c r="F40" s="73"/>
      <c r="G40" s="73"/>
      <c r="H40" s="73"/>
      <c r="I40" s="73"/>
      <c r="J40" s="73"/>
      <c r="K40" s="74"/>
    </row>
    <row r="41" spans="1:11" ht="13.5" customHeight="1">
      <c r="A41" s="71"/>
      <c r="B41" s="66"/>
      <c r="C41" s="66"/>
      <c r="D41" s="66"/>
      <c r="E41" s="73"/>
      <c r="F41" s="73"/>
      <c r="G41" s="84"/>
      <c r="H41" s="73"/>
      <c r="I41" s="73"/>
      <c r="J41" s="73"/>
      <c r="K41" s="74"/>
    </row>
    <row r="42" spans="1:11" ht="13.5" customHeight="1">
      <c r="A42" s="71"/>
      <c r="B42" s="59"/>
      <c r="C42" s="59"/>
      <c r="D42" s="59"/>
      <c r="E42" s="73"/>
      <c r="F42" s="73"/>
      <c r="G42" s="73"/>
      <c r="H42" s="73"/>
      <c r="I42" s="73"/>
      <c r="J42" s="73"/>
      <c r="K42" s="74"/>
    </row>
    <row r="43" spans="1:11" ht="13.5" customHeight="1">
      <c r="A43" s="71"/>
      <c r="B43" s="65"/>
      <c r="C43" s="65"/>
      <c r="D43" s="65"/>
      <c r="E43" s="73"/>
      <c r="F43" s="73"/>
      <c r="G43" s="73"/>
      <c r="H43" s="73"/>
      <c r="I43" s="73"/>
      <c r="J43" s="73"/>
      <c r="K43" s="74"/>
    </row>
    <row r="44" spans="1:11" ht="13.5" customHeight="1">
      <c r="A44" s="71"/>
      <c r="B44" s="65"/>
      <c r="C44" s="65"/>
      <c r="D44" s="65"/>
      <c r="E44" s="73"/>
      <c r="F44" s="73"/>
      <c r="G44" s="73"/>
      <c r="H44" s="73"/>
      <c r="I44" s="73"/>
      <c r="J44" s="73"/>
      <c r="K44" s="74"/>
    </row>
    <row r="45" spans="1:11" ht="13.5" customHeight="1">
      <c r="A45" s="71"/>
      <c r="B45" s="65"/>
      <c r="C45" s="65"/>
      <c r="D45" s="65"/>
      <c r="E45" s="73"/>
      <c r="F45" s="73"/>
      <c r="G45" s="73"/>
      <c r="H45" s="73"/>
      <c r="I45" s="73"/>
      <c r="J45" s="73"/>
      <c r="K45" s="74"/>
    </row>
    <row r="46" spans="1:11" ht="13.5" customHeight="1">
      <c r="A46" s="79"/>
      <c r="B46" s="79"/>
      <c r="C46" s="79"/>
      <c r="D46" s="79"/>
      <c r="E46" s="73"/>
      <c r="F46" s="73"/>
      <c r="G46" s="73"/>
      <c r="H46" s="73"/>
      <c r="I46" s="73"/>
      <c r="J46" s="73"/>
      <c r="K46" s="74"/>
    </row>
    <row r="47" spans="1:11" ht="13.5" customHeight="1">
      <c r="A47" s="65"/>
      <c r="B47" s="65"/>
      <c r="C47" s="65"/>
      <c r="D47" s="65"/>
      <c r="E47" s="73"/>
      <c r="F47" s="73"/>
      <c r="G47" s="73"/>
      <c r="H47" s="73"/>
      <c r="I47" s="73"/>
      <c r="J47" s="73"/>
      <c r="K47" s="74"/>
    </row>
    <row r="48" spans="1:11" ht="13.5" customHeight="1">
      <c r="A48" s="85"/>
      <c r="B48" s="85"/>
      <c r="C48" s="85"/>
      <c r="D48" s="85"/>
      <c r="E48" s="85"/>
      <c r="F48" s="85"/>
      <c r="G48" s="85"/>
      <c r="H48" s="85"/>
      <c r="I48" s="85"/>
      <c r="J48" s="85"/>
      <c r="K48" s="86"/>
    </row>
    <row r="49" spans="1:12" ht="13.5" customHeight="1">
      <c r="A49" s="69"/>
      <c r="B49" s="69"/>
      <c r="C49" s="69"/>
      <c r="D49" s="69"/>
      <c r="E49" s="69"/>
      <c r="F49" s="69"/>
      <c r="G49" s="69"/>
      <c r="H49" s="69"/>
      <c r="I49" s="69"/>
      <c r="J49" s="69"/>
    </row>
    <row r="50" spans="1:12" ht="13.5" customHeight="1">
      <c r="A50" s="69"/>
      <c r="B50" s="69"/>
      <c r="C50" s="69"/>
      <c r="D50" s="69"/>
      <c r="E50" s="69"/>
    </row>
    <row r="51" spans="1:12" ht="13.5" customHeight="1"/>
    <row r="52" spans="1:12" ht="13.5" customHeight="1"/>
    <row r="53" spans="1:12" ht="13.5" customHeight="1">
      <c r="L53" s="69"/>
    </row>
    <row r="54" spans="1:12">
      <c r="L54" s="87"/>
    </row>
    <row r="55" spans="1:12">
      <c r="L55" s="69"/>
    </row>
  </sheetData>
  <mergeCells count="1">
    <mergeCell ref="A17:J19"/>
  </mergeCells>
  <phoneticPr fontId="20"/>
  <printOptions horizontalCentered="1"/>
  <pageMargins left="0.78740157480314965" right="0.78740157480314965" top="0.78740157480314965" bottom="0.78740157480314965" header="0.39370078740157483" footer="0.39370078740157483"/>
  <pageSetup paperSize="9" firstPageNumber="13" fitToWidth="0" fitToHeight="0" orientation="portrait" useFirstPageNumber="1" r:id="rId1"/>
  <headerFooter scaleWithDoc="0"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N61"/>
  <sheetViews>
    <sheetView showGridLines="0" view="pageLayout" zoomScale="115" zoomScaleNormal="100" zoomScalePageLayoutView="115" workbookViewId="0">
      <selection activeCell="A2" sqref="A2"/>
    </sheetView>
  </sheetViews>
  <sheetFormatPr defaultColWidth="9" defaultRowHeight="13.5"/>
  <cols>
    <col min="1" max="1" width="8.5" style="470" customWidth="1"/>
    <col min="2" max="4" width="12.75" style="470" customWidth="1"/>
    <col min="5" max="5" width="13.5" style="470" customWidth="1"/>
    <col min="6" max="7" width="12.75" style="470" customWidth="1"/>
    <col min="8" max="16384" width="9" style="470"/>
  </cols>
  <sheetData>
    <row r="1" spans="1:9" ht="19.899999999999999" customHeight="1">
      <c r="A1" s="469" t="s">
        <v>1660</v>
      </c>
      <c r="B1" s="271"/>
      <c r="C1" s="271"/>
      <c r="D1" s="271"/>
      <c r="E1" s="271"/>
      <c r="F1" s="271"/>
      <c r="G1" s="271"/>
      <c r="H1" s="271"/>
      <c r="I1" s="271"/>
    </row>
    <row r="2" spans="1:9" ht="6.2" customHeight="1">
      <c r="A2" s="471"/>
      <c r="B2" s="271"/>
      <c r="C2" s="271"/>
      <c r="D2" s="271"/>
      <c r="E2" s="271"/>
      <c r="F2" s="271"/>
      <c r="G2" s="271"/>
      <c r="H2" s="271"/>
      <c r="I2" s="271"/>
    </row>
    <row r="3" spans="1:9" ht="15.75" customHeight="1">
      <c r="A3" s="1710" t="s">
        <v>161</v>
      </c>
      <c r="B3" s="1754"/>
      <c r="C3" s="1754"/>
      <c r="D3" s="1754"/>
      <c r="E3" s="1754"/>
      <c r="F3" s="1754"/>
      <c r="G3" s="1755"/>
      <c r="H3" s="271"/>
      <c r="I3" s="271"/>
    </row>
    <row r="4" spans="1:9" ht="28.15" customHeight="1">
      <c r="A4" s="472"/>
      <c r="B4" s="473" t="s">
        <v>1637</v>
      </c>
      <c r="C4" s="474" t="s">
        <v>1608</v>
      </c>
      <c r="D4" s="474" t="s">
        <v>1609</v>
      </c>
      <c r="E4" s="475" t="s">
        <v>1638</v>
      </c>
      <c r="F4" s="474" t="s">
        <v>1608</v>
      </c>
      <c r="G4" s="476" t="s">
        <v>1639</v>
      </c>
      <c r="H4" s="271"/>
      <c r="I4" s="271"/>
    </row>
    <row r="5" spans="1:9" s="481" customFormat="1" ht="15.75" customHeight="1">
      <c r="A5" s="477" t="s">
        <v>952</v>
      </c>
      <c r="B5" s="439">
        <v>4727</v>
      </c>
      <c r="C5" s="478">
        <v>532</v>
      </c>
      <c r="D5" s="478">
        <v>532</v>
      </c>
      <c r="E5" s="479">
        <v>1377</v>
      </c>
      <c r="F5" s="478">
        <v>479</v>
      </c>
      <c r="G5" s="2">
        <v>479</v>
      </c>
      <c r="H5" s="480"/>
    </row>
    <row r="6" spans="1:9" s="481" customFormat="1" ht="15.75" customHeight="1">
      <c r="A6" s="482" t="s">
        <v>1094</v>
      </c>
      <c r="B6" s="442">
        <v>4742</v>
      </c>
      <c r="C6" s="483">
        <v>562</v>
      </c>
      <c r="D6" s="483">
        <v>562</v>
      </c>
      <c r="E6" s="484">
        <v>1396</v>
      </c>
      <c r="F6" s="483">
        <v>320</v>
      </c>
      <c r="G6" s="4">
        <v>320</v>
      </c>
      <c r="H6" s="480"/>
    </row>
    <row r="7" spans="1:9" s="481" customFormat="1" ht="15.75" customHeight="1">
      <c r="A7" s="485" t="s">
        <v>1284</v>
      </c>
      <c r="B7" s="486">
        <v>4402</v>
      </c>
      <c r="C7" s="487">
        <v>761</v>
      </c>
      <c r="D7" s="487">
        <v>761</v>
      </c>
      <c r="E7" s="488">
        <v>1412</v>
      </c>
      <c r="F7" s="487">
        <v>303</v>
      </c>
      <c r="G7" s="489">
        <v>303</v>
      </c>
      <c r="H7" s="480"/>
    </row>
    <row r="8" spans="1:9" ht="15.75" customHeight="1">
      <c r="A8" s="481"/>
      <c r="B8" s="481"/>
      <c r="C8" s="481"/>
      <c r="D8" s="481"/>
      <c r="E8" s="481"/>
      <c r="F8" s="481"/>
      <c r="G8" s="481"/>
      <c r="H8" s="271"/>
      <c r="I8" s="271"/>
    </row>
    <row r="9" spans="1:9" ht="15.75" customHeight="1">
      <c r="A9" s="1732" t="s">
        <v>701</v>
      </c>
      <c r="B9" s="1754"/>
      <c r="C9" s="1754"/>
      <c r="D9" s="1754"/>
      <c r="E9" s="1754"/>
      <c r="F9" s="1754"/>
      <c r="G9" s="1755"/>
      <c r="H9" s="271"/>
      <c r="I9" s="271"/>
    </row>
    <row r="10" spans="1:9" ht="28.15" customHeight="1">
      <c r="A10" s="490"/>
      <c r="B10" s="473" t="s">
        <v>1607</v>
      </c>
      <c r="C10" s="491" t="s">
        <v>1608</v>
      </c>
      <c r="D10" s="492" t="s">
        <v>1610</v>
      </c>
      <c r="E10" s="475" t="s">
        <v>1641</v>
      </c>
      <c r="F10" s="491" t="s">
        <v>1608</v>
      </c>
      <c r="G10" s="493" t="s">
        <v>1640</v>
      </c>
      <c r="H10" s="271"/>
      <c r="I10" s="271"/>
    </row>
    <row r="11" spans="1:9" s="481" customFormat="1" ht="15.75" customHeight="1">
      <c r="A11" s="477" t="s">
        <v>952</v>
      </c>
      <c r="B11" s="1">
        <v>1311</v>
      </c>
      <c r="C11" s="478">
        <v>3</v>
      </c>
      <c r="D11" s="478">
        <v>3</v>
      </c>
      <c r="E11" s="479">
        <v>269</v>
      </c>
      <c r="F11" s="478">
        <v>34</v>
      </c>
      <c r="G11" s="2">
        <v>26</v>
      </c>
      <c r="H11" s="480"/>
    </row>
    <row r="12" spans="1:9" s="481" customFormat="1" ht="15.75" customHeight="1">
      <c r="A12" s="494" t="s">
        <v>1094</v>
      </c>
      <c r="B12" s="3">
        <v>349</v>
      </c>
      <c r="C12" s="483">
        <v>4</v>
      </c>
      <c r="D12" s="483">
        <v>4</v>
      </c>
      <c r="E12" s="484">
        <v>174</v>
      </c>
      <c r="F12" s="483">
        <v>7</v>
      </c>
      <c r="G12" s="4">
        <v>10</v>
      </c>
      <c r="H12" s="480"/>
    </row>
    <row r="13" spans="1:9" s="481" customFormat="1" ht="15.75" customHeight="1">
      <c r="A13" s="495" t="s">
        <v>1284</v>
      </c>
      <c r="B13" s="445">
        <v>349</v>
      </c>
      <c r="C13" s="496">
        <v>0</v>
      </c>
      <c r="D13" s="496">
        <v>0</v>
      </c>
      <c r="E13" s="497">
        <v>178</v>
      </c>
      <c r="F13" s="496">
        <v>3</v>
      </c>
      <c r="G13" s="6">
        <v>3</v>
      </c>
      <c r="H13" s="480"/>
    </row>
    <row r="14" spans="1:9" ht="15.75" customHeight="1">
      <c r="A14" s="481"/>
      <c r="B14" s="481"/>
      <c r="C14" s="481"/>
      <c r="D14" s="481"/>
      <c r="E14" s="481"/>
      <c r="F14" s="481"/>
      <c r="G14" s="481"/>
      <c r="H14" s="271"/>
      <c r="I14" s="271"/>
    </row>
    <row r="15" spans="1:9" ht="15.75" customHeight="1">
      <c r="A15" s="1732" t="s">
        <v>723</v>
      </c>
      <c r="B15" s="1754"/>
      <c r="C15" s="1754"/>
      <c r="D15" s="1754"/>
      <c r="E15" s="1754"/>
      <c r="F15" s="1754"/>
      <c r="G15" s="1755"/>
      <c r="H15" s="271"/>
      <c r="I15" s="271"/>
    </row>
    <row r="16" spans="1:9" s="500" customFormat="1" ht="28.15" customHeight="1">
      <c r="A16" s="498"/>
      <c r="B16" s="473" t="s">
        <v>1637</v>
      </c>
      <c r="C16" s="491" t="s">
        <v>1608</v>
      </c>
      <c r="D16" s="492" t="s">
        <v>1610</v>
      </c>
      <c r="E16" s="475" t="s">
        <v>1642</v>
      </c>
      <c r="F16" s="491" t="s">
        <v>1608</v>
      </c>
      <c r="G16" s="476" t="s">
        <v>1643</v>
      </c>
      <c r="H16" s="499"/>
      <c r="I16" s="499"/>
    </row>
    <row r="17" spans="1:10" s="481" customFormat="1" ht="15.95" customHeight="1">
      <c r="A17" s="477" t="s">
        <v>952</v>
      </c>
      <c r="B17" s="439">
        <v>1367</v>
      </c>
      <c r="C17" s="478">
        <v>2</v>
      </c>
      <c r="D17" s="478">
        <v>3</v>
      </c>
      <c r="E17" s="479">
        <v>510</v>
      </c>
      <c r="F17" s="478">
        <v>19</v>
      </c>
      <c r="G17" s="2">
        <v>13</v>
      </c>
      <c r="H17" s="480"/>
    </row>
    <row r="18" spans="1:10" s="481" customFormat="1" ht="15.95" customHeight="1">
      <c r="A18" s="494" t="s">
        <v>1094</v>
      </c>
      <c r="B18" s="442">
        <v>538</v>
      </c>
      <c r="C18" s="483">
        <v>7</v>
      </c>
      <c r="D18" s="483">
        <v>7</v>
      </c>
      <c r="E18" s="484">
        <v>406</v>
      </c>
      <c r="F18" s="483">
        <v>10</v>
      </c>
      <c r="G18" s="4">
        <v>12</v>
      </c>
      <c r="H18" s="480"/>
    </row>
    <row r="19" spans="1:10" s="481" customFormat="1" ht="15.95" customHeight="1">
      <c r="A19" s="485" t="s">
        <v>1284</v>
      </c>
      <c r="B19" s="486">
        <v>538</v>
      </c>
      <c r="C19" s="487">
        <v>1</v>
      </c>
      <c r="D19" s="487">
        <v>1</v>
      </c>
      <c r="E19" s="488">
        <v>400</v>
      </c>
      <c r="F19" s="487">
        <v>5</v>
      </c>
      <c r="G19" s="489">
        <v>8</v>
      </c>
      <c r="H19" s="480"/>
    </row>
    <row r="20" spans="1:10" ht="15.75" customHeight="1">
      <c r="A20" s="481"/>
      <c r="B20" s="481"/>
      <c r="C20" s="481"/>
      <c r="D20" s="481"/>
      <c r="E20" s="481"/>
      <c r="F20" s="481"/>
      <c r="G20" s="481"/>
      <c r="H20" s="271"/>
      <c r="I20" s="271"/>
    </row>
    <row r="21" spans="1:10" ht="15.75" customHeight="1">
      <c r="A21" s="1732" t="s">
        <v>943</v>
      </c>
      <c r="B21" s="1754"/>
      <c r="C21" s="1754"/>
      <c r="D21" s="1754"/>
      <c r="E21" s="1754"/>
      <c r="F21" s="1754"/>
      <c r="G21" s="1755"/>
      <c r="H21" s="271"/>
    </row>
    <row r="22" spans="1:10" s="500" customFormat="1" ht="28.15" customHeight="1">
      <c r="A22" s="498"/>
      <c r="B22" s="473" t="s">
        <v>1607</v>
      </c>
      <c r="C22" s="491" t="s">
        <v>1608</v>
      </c>
      <c r="D22" s="492" t="s">
        <v>1610</v>
      </c>
      <c r="E22" s="475" t="s">
        <v>1642</v>
      </c>
      <c r="F22" s="491" t="s">
        <v>1608</v>
      </c>
      <c r="G22" s="493" t="s">
        <v>1644</v>
      </c>
      <c r="H22" s="501"/>
    </row>
    <row r="23" spans="1:10" s="481" customFormat="1" ht="15.75" customHeight="1">
      <c r="A23" s="477" t="s">
        <v>952</v>
      </c>
      <c r="B23" s="1">
        <v>2043</v>
      </c>
      <c r="C23" s="478">
        <v>18</v>
      </c>
      <c r="D23" s="478">
        <v>18</v>
      </c>
      <c r="E23" s="479">
        <v>1520</v>
      </c>
      <c r="F23" s="478">
        <v>417</v>
      </c>
      <c r="G23" s="2">
        <v>298</v>
      </c>
      <c r="H23" s="480"/>
    </row>
    <row r="24" spans="1:10" s="481" customFormat="1" ht="15.75" customHeight="1">
      <c r="A24" s="494" t="s">
        <v>1094</v>
      </c>
      <c r="B24" s="3">
        <v>2051</v>
      </c>
      <c r="C24" s="483">
        <v>12</v>
      </c>
      <c r="D24" s="483">
        <v>12</v>
      </c>
      <c r="E24" s="484">
        <v>1377</v>
      </c>
      <c r="F24" s="483">
        <v>514</v>
      </c>
      <c r="G24" s="4">
        <v>336</v>
      </c>
      <c r="H24" s="480"/>
    </row>
    <row r="25" spans="1:10" s="481" customFormat="1" ht="15.75" customHeight="1">
      <c r="A25" s="485" t="s">
        <v>1284</v>
      </c>
      <c r="B25" s="486">
        <v>1964</v>
      </c>
      <c r="C25" s="487">
        <v>32</v>
      </c>
      <c r="D25" s="487">
        <v>33</v>
      </c>
      <c r="E25" s="488">
        <v>1128</v>
      </c>
      <c r="F25" s="487">
        <v>568</v>
      </c>
      <c r="G25" s="489">
        <v>650</v>
      </c>
      <c r="H25" s="480"/>
    </row>
    <row r="26" spans="1:10" ht="15.75" customHeight="1">
      <c r="A26" s="481"/>
      <c r="B26" s="481"/>
      <c r="C26" s="481"/>
      <c r="D26" s="481"/>
      <c r="E26" s="481"/>
      <c r="F26" s="481"/>
      <c r="G26" s="481"/>
      <c r="H26" s="271"/>
      <c r="I26" s="271"/>
    </row>
    <row r="27" spans="1:10" ht="15.75" customHeight="1">
      <c r="A27" s="1732" t="s">
        <v>724</v>
      </c>
      <c r="B27" s="1754"/>
      <c r="C27" s="1754"/>
      <c r="D27" s="1754"/>
      <c r="E27" s="1754"/>
      <c r="F27" s="1754"/>
      <c r="G27" s="1755"/>
      <c r="H27" s="271"/>
      <c r="I27" s="271"/>
    </row>
    <row r="28" spans="1:10" ht="28.15" customHeight="1">
      <c r="A28" s="490"/>
      <c r="B28" s="473" t="s">
        <v>1607</v>
      </c>
      <c r="C28" s="491" t="s">
        <v>1608</v>
      </c>
      <c r="D28" s="492" t="s">
        <v>1610</v>
      </c>
      <c r="E28" s="475" t="s">
        <v>1642</v>
      </c>
      <c r="F28" s="491" t="s">
        <v>1608</v>
      </c>
      <c r="G28" s="476" t="s">
        <v>1643</v>
      </c>
      <c r="H28" s="271"/>
      <c r="I28" s="271"/>
    </row>
    <row r="29" spans="1:10" s="481" customFormat="1" ht="15.75" customHeight="1">
      <c r="A29" s="477" t="s">
        <v>952</v>
      </c>
      <c r="B29" s="1">
        <v>696</v>
      </c>
      <c r="C29" s="478">
        <v>4</v>
      </c>
      <c r="D29" s="478">
        <v>5</v>
      </c>
      <c r="E29" s="479">
        <v>252</v>
      </c>
      <c r="F29" s="478">
        <v>25</v>
      </c>
      <c r="G29" s="2">
        <v>25</v>
      </c>
    </row>
    <row r="30" spans="1:10" s="481" customFormat="1" ht="15.75" customHeight="1">
      <c r="A30" s="494" t="s">
        <v>1094</v>
      </c>
      <c r="B30" s="3">
        <v>704</v>
      </c>
      <c r="C30" s="483">
        <v>10</v>
      </c>
      <c r="D30" s="483">
        <v>10</v>
      </c>
      <c r="E30" s="484">
        <v>264</v>
      </c>
      <c r="F30" s="483">
        <v>45</v>
      </c>
      <c r="G30" s="4">
        <v>44</v>
      </c>
    </row>
    <row r="31" spans="1:10" s="481" customFormat="1" ht="15.75" customHeight="1">
      <c r="A31" s="495" t="s">
        <v>1284</v>
      </c>
      <c r="B31" s="445">
        <v>711</v>
      </c>
      <c r="C31" s="496">
        <v>1</v>
      </c>
      <c r="D31" s="496">
        <v>1</v>
      </c>
      <c r="E31" s="497">
        <v>273</v>
      </c>
      <c r="F31" s="496">
        <v>22</v>
      </c>
      <c r="G31" s="6">
        <v>22</v>
      </c>
      <c r="H31" s="480"/>
    </row>
    <row r="32" spans="1:10" ht="15.75" customHeight="1">
      <c r="A32" s="481"/>
      <c r="B32" s="481"/>
      <c r="C32" s="481"/>
      <c r="D32" s="481"/>
      <c r="E32" s="481"/>
      <c r="F32" s="481"/>
      <c r="G32" s="481"/>
      <c r="H32" s="271"/>
      <c r="I32" s="271"/>
      <c r="J32" s="502"/>
    </row>
    <row r="33" spans="1:14" ht="15.75" customHeight="1">
      <c r="A33" s="1732" t="s">
        <v>722</v>
      </c>
      <c r="B33" s="1754"/>
      <c r="C33" s="1754"/>
      <c r="D33" s="1754"/>
      <c r="E33" s="1754"/>
      <c r="F33" s="1754"/>
      <c r="G33" s="1755"/>
      <c r="I33" s="271"/>
    </row>
    <row r="34" spans="1:14" ht="28.15" customHeight="1">
      <c r="A34" s="490"/>
      <c r="B34" s="473" t="s">
        <v>1607</v>
      </c>
      <c r="C34" s="491" t="s">
        <v>1608</v>
      </c>
      <c r="D34" s="492" t="s">
        <v>1610</v>
      </c>
      <c r="E34" s="475" t="s">
        <v>1642</v>
      </c>
      <c r="F34" s="491" t="s">
        <v>1608</v>
      </c>
      <c r="G34" s="493" t="s">
        <v>1644</v>
      </c>
      <c r="I34" s="271"/>
    </row>
    <row r="35" spans="1:14" s="481" customFormat="1" ht="15.75" customHeight="1">
      <c r="A35" s="477" t="s">
        <v>952</v>
      </c>
      <c r="B35" s="1">
        <v>17</v>
      </c>
      <c r="C35" s="478">
        <v>0</v>
      </c>
      <c r="D35" s="478">
        <v>0</v>
      </c>
      <c r="E35" s="479">
        <v>325</v>
      </c>
      <c r="F35" s="478">
        <v>68</v>
      </c>
      <c r="G35" s="2">
        <v>45</v>
      </c>
      <c r="H35" s="480"/>
    </row>
    <row r="36" spans="1:14" s="481" customFormat="1" ht="15.75" customHeight="1">
      <c r="A36" s="494" t="s">
        <v>1094</v>
      </c>
      <c r="B36" s="3">
        <v>17</v>
      </c>
      <c r="C36" s="483">
        <v>0</v>
      </c>
      <c r="D36" s="483">
        <v>0</v>
      </c>
      <c r="E36" s="484">
        <v>329</v>
      </c>
      <c r="F36" s="483">
        <v>212</v>
      </c>
      <c r="G36" s="4">
        <v>105</v>
      </c>
      <c r="H36" s="480"/>
      <c r="N36" s="503"/>
    </row>
    <row r="37" spans="1:14" s="481" customFormat="1" ht="15.75" customHeight="1">
      <c r="A37" s="495" t="s">
        <v>1284</v>
      </c>
      <c r="B37" s="445">
        <v>19</v>
      </c>
      <c r="C37" s="496">
        <v>0</v>
      </c>
      <c r="D37" s="496">
        <v>0</v>
      </c>
      <c r="E37" s="497">
        <v>327</v>
      </c>
      <c r="F37" s="496">
        <v>147</v>
      </c>
      <c r="G37" s="6">
        <v>82</v>
      </c>
      <c r="H37" s="480"/>
    </row>
    <row r="38" spans="1:14" s="481" customFormat="1" ht="15.75" customHeight="1">
      <c r="A38" s="504"/>
      <c r="B38" s="445"/>
      <c r="C38" s="445"/>
      <c r="D38" s="445"/>
      <c r="E38" s="445"/>
      <c r="F38" s="445"/>
      <c r="G38" s="505"/>
      <c r="H38" s="480"/>
      <c r="N38" s="503"/>
    </row>
    <row r="39" spans="1:14" ht="15.75" customHeight="1">
      <c r="A39" s="1750" t="s">
        <v>670</v>
      </c>
      <c r="B39" s="1751"/>
      <c r="C39" s="1751"/>
      <c r="D39" s="1751"/>
      <c r="E39" s="1751"/>
      <c r="F39" s="1751"/>
      <c r="G39" s="1752"/>
    </row>
    <row r="40" spans="1:14" ht="28.15" customHeight="1">
      <c r="A40" s="490"/>
      <c r="B40" s="473" t="s">
        <v>1607</v>
      </c>
      <c r="C40" s="491" t="s">
        <v>1608</v>
      </c>
      <c r="D40" s="492" t="s">
        <v>1610</v>
      </c>
      <c r="E40" s="475" t="s">
        <v>1642</v>
      </c>
      <c r="F40" s="491" t="s">
        <v>1608</v>
      </c>
      <c r="G40" s="493" t="s">
        <v>1644</v>
      </c>
      <c r="H40" s="271"/>
    </row>
    <row r="41" spans="1:14" ht="15.75" customHeight="1">
      <c r="A41" s="477" t="s">
        <v>952</v>
      </c>
      <c r="B41" s="1">
        <f t="shared" ref="B41:G43" si="0">SUM(B5,B11,B17,B23,B29,B35)</f>
        <v>10161</v>
      </c>
      <c r="C41" s="478">
        <f t="shared" si="0"/>
        <v>559</v>
      </c>
      <c r="D41" s="478">
        <f t="shared" si="0"/>
        <v>561</v>
      </c>
      <c r="E41" s="479">
        <f t="shared" si="0"/>
        <v>4253</v>
      </c>
      <c r="F41" s="478">
        <f t="shared" si="0"/>
        <v>1042</v>
      </c>
      <c r="G41" s="2">
        <f t="shared" si="0"/>
        <v>886</v>
      </c>
      <c r="H41" s="506"/>
      <c r="I41" s="507"/>
    </row>
    <row r="42" spans="1:14" ht="15.75" customHeight="1">
      <c r="A42" s="494" t="s">
        <v>1094</v>
      </c>
      <c r="B42" s="3">
        <f t="shared" si="0"/>
        <v>8401</v>
      </c>
      <c r="C42" s="483">
        <f t="shared" si="0"/>
        <v>595</v>
      </c>
      <c r="D42" s="483">
        <f t="shared" si="0"/>
        <v>595</v>
      </c>
      <c r="E42" s="484">
        <f t="shared" si="0"/>
        <v>3946</v>
      </c>
      <c r="F42" s="483">
        <f t="shared" si="0"/>
        <v>1108</v>
      </c>
      <c r="G42" s="4">
        <f t="shared" si="0"/>
        <v>827</v>
      </c>
      <c r="H42" s="506"/>
      <c r="I42" s="507"/>
    </row>
    <row r="43" spans="1:14" ht="15.75" customHeight="1">
      <c r="A43" s="495" t="s">
        <v>1284</v>
      </c>
      <c r="B43" s="508">
        <f t="shared" si="0"/>
        <v>7983</v>
      </c>
      <c r="C43" s="487">
        <f>SUM(C7,C13,C19,C25,C31,C37)</f>
        <v>795</v>
      </c>
      <c r="D43" s="487">
        <f t="shared" si="0"/>
        <v>796</v>
      </c>
      <c r="E43" s="488">
        <f t="shared" si="0"/>
        <v>3718</v>
      </c>
      <c r="F43" s="487">
        <f t="shared" si="0"/>
        <v>1048</v>
      </c>
      <c r="G43" s="489">
        <f t="shared" si="0"/>
        <v>1068</v>
      </c>
      <c r="H43" s="506"/>
      <c r="I43" s="507"/>
    </row>
    <row r="44" spans="1:14">
      <c r="B44" s="1753" t="s">
        <v>1003</v>
      </c>
      <c r="C44" s="1753"/>
      <c r="D44" s="1753"/>
      <c r="E44" s="1753"/>
      <c r="F44" s="1753"/>
      <c r="G44" s="1753"/>
      <c r="H44" s="480"/>
      <c r="I44" s="507"/>
    </row>
    <row r="45" spans="1:14">
      <c r="A45" s="509"/>
      <c r="B45" s="510"/>
      <c r="C45" s="509"/>
      <c r="D45" s="509"/>
      <c r="E45" s="509"/>
      <c r="F45" s="509"/>
      <c r="G45" s="509"/>
      <c r="H45" s="480"/>
      <c r="I45" s="507"/>
    </row>
    <row r="46" spans="1:14" s="481" customFormat="1" ht="14.25">
      <c r="A46" s="511"/>
      <c r="B46" s="512"/>
      <c r="C46" s="512"/>
      <c r="D46" s="512"/>
      <c r="F46" s="480"/>
      <c r="H46" s="480"/>
      <c r="I46" s="480"/>
    </row>
    <row r="47" spans="1:14">
      <c r="A47" s="480"/>
      <c r="B47" s="506"/>
      <c r="C47" s="506"/>
      <c r="D47" s="506"/>
      <c r="E47" s="506"/>
      <c r="F47" s="506"/>
      <c r="G47" s="506"/>
      <c r="H47" s="507"/>
      <c r="I47" s="507"/>
    </row>
    <row r="48" spans="1:14">
      <c r="A48" s="480"/>
      <c r="B48" s="513"/>
      <c r="C48" s="513"/>
      <c r="D48" s="513"/>
      <c r="E48" s="513"/>
      <c r="F48" s="513"/>
      <c r="G48" s="513"/>
      <c r="H48" s="507"/>
      <c r="I48" s="507"/>
    </row>
    <row r="49" spans="1:10">
      <c r="A49" s="514"/>
      <c r="B49" s="480"/>
      <c r="C49" s="480"/>
      <c r="D49" s="507"/>
      <c r="E49" s="480"/>
      <c r="F49" s="480"/>
      <c r="G49" s="480"/>
      <c r="H49" s="480"/>
      <c r="I49" s="480"/>
    </row>
    <row r="50" spans="1:10">
      <c r="A50" s="514"/>
      <c r="B50" s="480"/>
      <c r="C50" s="480"/>
      <c r="D50" s="480"/>
      <c r="E50" s="480"/>
      <c r="F50" s="480"/>
      <c r="G50" s="480"/>
      <c r="H50" s="480"/>
      <c r="I50" s="506"/>
    </row>
    <row r="51" spans="1:10">
      <c r="A51" s="514"/>
      <c r="B51" s="480"/>
      <c r="C51" s="480"/>
      <c r="D51" s="480"/>
      <c r="E51" s="480"/>
      <c r="F51" s="480"/>
      <c r="G51" s="480"/>
      <c r="H51" s="480"/>
      <c r="I51" s="480"/>
    </row>
    <row r="52" spans="1:10">
      <c r="A52" s="480"/>
      <c r="B52" s="480"/>
      <c r="C52" s="480"/>
      <c r="D52" s="515"/>
      <c r="E52" s="515"/>
      <c r="F52" s="515"/>
      <c r="G52" s="515"/>
      <c r="H52" s="480"/>
      <c r="I52" s="480"/>
    </row>
    <row r="53" spans="1:10">
      <c r="A53" s="480"/>
      <c r="B53" s="480"/>
      <c r="C53" s="480"/>
      <c r="D53" s="480"/>
      <c r="E53" s="480"/>
      <c r="F53" s="480"/>
      <c r="G53" s="480"/>
      <c r="H53" s="515"/>
      <c r="I53" s="480"/>
      <c r="J53" s="502"/>
    </row>
    <row r="54" spans="1:10" s="271" customFormat="1" ht="14.25">
      <c r="A54" s="516"/>
      <c r="B54" s="516"/>
      <c r="C54" s="517"/>
      <c r="D54" s="518"/>
      <c r="E54" s="480"/>
      <c r="F54" s="480"/>
      <c r="G54" s="518"/>
      <c r="H54" s="507"/>
      <c r="I54" s="507"/>
    </row>
    <row r="55" spans="1:10">
      <c r="A55" s="480"/>
      <c r="B55" s="506"/>
      <c r="C55" s="506"/>
      <c r="D55" s="480"/>
      <c r="E55" s="480"/>
      <c r="F55" s="506"/>
      <c r="G55" s="480"/>
      <c r="H55" s="502"/>
      <c r="I55" s="502"/>
    </row>
    <row r="56" spans="1:10">
      <c r="A56" s="480"/>
      <c r="B56" s="506"/>
      <c r="C56" s="519"/>
      <c r="D56" s="480"/>
      <c r="E56" s="480"/>
      <c r="F56" s="480"/>
      <c r="G56" s="480"/>
      <c r="H56" s="502"/>
      <c r="I56" s="502"/>
    </row>
    <row r="57" spans="1:10">
      <c r="A57" s="514"/>
      <c r="B57" s="480"/>
      <c r="C57" s="480"/>
      <c r="D57" s="480"/>
      <c r="E57" s="480"/>
      <c r="F57" s="480"/>
      <c r="G57" s="480"/>
    </row>
    <row r="58" spans="1:10">
      <c r="A58" s="514"/>
      <c r="B58" s="507"/>
      <c r="C58" s="507"/>
      <c r="D58" s="480"/>
      <c r="E58" s="480"/>
      <c r="F58" s="480"/>
      <c r="G58" s="480"/>
    </row>
    <row r="59" spans="1:10">
      <c r="A59" s="514"/>
      <c r="B59" s="507"/>
      <c r="C59" s="507"/>
      <c r="D59" s="480"/>
      <c r="E59" s="480"/>
      <c r="F59" s="480"/>
      <c r="G59" s="507"/>
    </row>
    <row r="60" spans="1:10">
      <c r="A60" s="502"/>
      <c r="B60" s="502"/>
      <c r="C60" s="502"/>
      <c r="D60" s="502"/>
      <c r="E60" s="502"/>
      <c r="F60" s="502"/>
      <c r="G60" s="502"/>
    </row>
    <row r="61" spans="1:10">
      <c r="A61" s="502"/>
      <c r="B61" s="502"/>
      <c r="C61" s="502"/>
      <c r="D61" s="502"/>
      <c r="E61" s="502"/>
      <c r="F61" s="502"/>
      <c r="G61" s="502"/>
    </row>
  </sheetData>
  <mergeCells count="8">
    <mergeCell ref="A39:G39"/>
    <mergeCell ref="B44:G44"/>
    <mergeCell ref="A3:G3"/>
    <mergeCell ref="A9:G9"/>
    <mergeCell ref="A15:G15"/>
    <mergeCell ref="A21:G21"/>
    <mergeCell ref="A27:G27"/>
    <mergeCell ref="A33:G33"/>
  </mergeCells>
  <phoneticPr fontId="25"/>
  <printOptions horizontalCentered="1"/>
  <pageMargins left="0.78740157480314965" right="0.78740157480314965" top="0.78740157480314965" bottom="0.78740157480314965" header="0.39370078740157483" footer="0.39370078740157483"/>
  <pageSetup paperSize="9" scale="97" orientation="portrait" r:id="rId1"/>
  <headerFooter alignWithMargins="0">
    <oddFooter xml:space="preserve">&amp;C-26-
</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J72"/>
  <sheetViews>
    <sheetView showGridLines="0" view="pageLayout" zoomScale="115" zoomScaleNormal="90" zoomScalePageLayoutView="115" workbookViewId="0">
      <selection activeCell="A2" sqref="A2"/>
    </sheetView>
  </sheetViews>
  <sheetFormatPr defaultColWidth="8.875" defaultRowHeight="13.5"/>
  <cols>
    <col min="1" max="1" width="10.25" style="175" customWidth="1"/>
    <col min="2" max="4" width="13.25" style="175" customWidth="1"/>
    <col min="5" max="5" width="10.25" style="175" customWidth="1"/>
    <col min="6" max="7" width="13.25" style="175" customWidth="1"/>
    <col min="8" max="256" width="8.875" style="175"/>
    <col min="257" max="263" width="10.375" style="175" customWidth="1"/>
    <col min="264" max="512" width="8.875" style="175"/>
    <col min="513" max="519" width="10.375" style="175" customWidth="1"/>
    <col min="520" max="768" width="8.875" style="175"/>
    <col min="769" max="775" width="10.375" style="175" customWidth="1"/>
    <col min="776" max="1024" width="8.875" style="175"/>
    <col min="1025" max="1031" width="10.375" style="175" customWidth="1"/>
    <col min="1032" max="1280" width="8.875" style="175"/>
    <col min="1281" max="1287" width="10.375" style="175" customWidth="1"/>
    <col min="1288" max="1536" width="8.875" style="175"/>
    <col min="1537" max="1543" width="10.375" style="175" customWidth="1"/>
    <col min="1544" max="1792" width="8.875" style="175"/>
    <col min="1793" max="1799" width="10.375" style="175" customWidth="1"/>
    <col min="1800" max="2048" width="8.875" style="175"/>
    <col min="2049" max="2055" width="10.375" style="175" customWidth="1"/>
    <col min="2056" max="2304" width="8.875" style="175"/>
    <col min="2305" max="2311" width="10.375" style="175" customWidth="1"/>
    <col min="2312" max="2560" width="8.875" style="175"/>
    <col min="2561" max="2567" width="10.375" style="175" customWidth="1"/>
    <col min="2568" max="2816" width="8.875" style="175"/>
    <col min="2817" max="2823" width="10.375" style="175" customWidth="1"/>
    <col min="2824" max="3072" width="8.875" style="175"/>
    <col min="3073" max="3079" width="10.375" style="175" customWidth="1"/>
    <col min="3080" max="3328" width="8.875" style="175"/>
    <col min="3329" max="3335" width="10.375" style="175" customWidth="1"/>
    <col min="3336" max="3584" width="8.875" style="175"/>
    <col min="3585" max="3591" width="10.375" style="175" customWidth="1"/>
    <col min="3592" max="3840" width="8.875" style="175"/>
    <col min="3841" max="3847" width="10.375" style="175" customWidth="1"/>
    <col min="3848" max="4096" width="8.875" style="175"/>
    <col min="4097" max="4103" width="10.375" style="175" customWidth="1"/>
    <col min="4104" max="4352" width="8.875" style="175"/>
    <col min="4353" max="4359" width="10.375" style="175" customWidth="1"/>
    <col min="4360" max="4608" width="8.875" style="175"/>
    <col min="4609" max="4615" width="10.375" style="175" customWidth="1"/>
    <col min="4616" max="4864" width="8.875" style="175"/>
    <col min="4865" max="4871" width="10.375" style="175" customWidth="1"/>
    <col min="4872" max="5120" width="8.875" style="175"/>
    <col min="5121" max="5127" width="10.375" style="175" customWidth="1"/>
    <col min="5128" max="5376" width="8.875" style="175"/>
    <col min="5377" max="5383" width="10.375" style="175" customWidth="1"/>
    <col min="5384" max="5632" width="8.875" style="175"/>
    <col min="5633" max="5639" width="10.375" style="175" customWidth="1"/>
    <col min="5640" max="5888" width="8.875" style="175"/>
    <col min="5889" max="5895" width="10.375" style="175" customWidth="1"/>
    <col min="5896" max="6144" width="8.875" style="175"/>
    <col min="6145" max="6151" width="10.375" style="175" customWidth="1"/>
    <col min="6152" max="6400" width="8.875" style="175"/>
    <col min="6401" max="6407" width="10.375" style="175" customWidth="1"/>
    <col min="6408" max="6656" width="8.875" style="175"/>
    <col min="6657" max="6663" width="10.375" style="175" customWidth="1"/>
    <col min="6664" max="6912" width="8.875" style="175"/>
    <col min="6913" max="6919" width="10.375" style="175" customWidth="1"/>
    <col min="6920" max="7168" width="8.875" style="175"/>
    <col min="7169" max="7175" width="10.375" style="175" customWidth="1"/>
    <col min="7176" max="7424" width="8.875" style="175"/>
    <col min="7425" max="7431" width="10.375" style="175" customWidth="1"/>
    <col min="7432" max="7680" width="8.875" style="175"/>
    <col min="7681" max="7687" width="10.375" style="175" customWidth="1"/>
    <col min="7688" max="7936" width="8.875" style="175"/>
    <col min="7937" max="7943" width="10.375" style="175" customWidth="1"/>
    <col min="7944" max="8192" width="8.875" style="175"/>
    <col min="8193" max="8199" width="10.375" style="175" customWidth="1"/>
    <col min="8200" max="8448" width="8.875" style="175"/>
    <col min="8449" max="8455" width="10.375" style="175" customWidth="1"/>
    <col min="8456" max="8704" width="8.875" style="175"/>
    <col min="8705" max="8711" width="10.375" style="175" customWidth="1"/>
    <col min="8712" max="8960" width="8.875" style="175"/>
    <col min="8961" max="8967" width="10.375" style="175" customWidth="1"/>
    <col min="8968" max="9216" width="8.875" style="175"/>
    <col min="9217" max="9223" width="10.375" style="175" customWidth="1"/>
    <col min="9224" max="9472" width="8.875" style="175"/>
    <col min="9473" max="9479" width="10.375" style="175" customWidth="1"/>
    <col min="9480" max="9728" width="8.875" style="175"/>
    <col min="9729" max="9735" width="10.375" style="175" customWidth="1"/>
    <col min="9736" max="9984" width="8.875" style="175"/>
    <col min="9985" max="9991" width="10.375" style="175" customWidth="1"/>
    <col min="9992" max="10240" width="8.875" style="175"/>
    <col min="10241" max="10247" width="10.375" style="175" customWidth="1"/>
    <col min="10248" max="10496" width="8.875" style="175"/>
    <col min="10497" max="10503" width="10.375" style="175" customWidth="1"/>
    <col min="10504" max="10752" width="8.875" style="175"/>
    <col min="10753" max="10759" width="10.375" style="175" customWidth="1"/>
    <col min="10760" max="11008" width="8.875" style="175"/>
    <col min="11009" max="11015" width="10.375" style="175" customWidth="1"/>
    <col min="11016" max="11264" width="8.875" style="175"/>
    <col min="11265" max="11271" width="10.375" style="175" customWidth="1"/>
    <col min="11272" max="11520" width="8.875" style="175"/>
    <col min="11521" max="11527" width="10.375" style="175" customWidth="1"/>
    <col min="11528" max="11776" width="8.875" style="175"/>
    <col min="11777" max="11783" width="10.375" style="175" customWidth="1"/>
    <col min="11784" max="12032" width="8.875" style="175"/>
    <col min="12033" max="12039" width="10.375" style="175" customWidth="1"/>
    <col min="12040" max="12288" width="8.875" style="175"/>
    <col min="12289" max="12295" width="10.375" style="175" customWidth="1"/>
    <col min="12296" max="12544" width="8.875" style="175"/>
    <col min="12545" max="12551" width="10.375" style="175" customWidth="1"/>
    <col min="12552" max="12800" width="8.875" style="175"/>
    <col min="12801" max="12807" width="10.375" style="175" customWidth="1"/>
    <col min="12808" max="13056" width="8.875" style="175"/>
    <col min="13057" max="13063" width="10.375" style="175" customWidth="1"/>
    <col min="13064" max="13312" width="8.875" style="175"/>
    <col min="13313" max="13319" width="10.375" style="175" customWidth="1"/>
    <col min="13320" max="13568" width="8.875" style="175"/>
    <col min="13569" max="13575" width="10.375" style="175" customWidth="1"/>
    <col min="13576" max="13824" width="8.875" style="175"/>
    <col min="13825" max="13831" width="10.375" style="175" customWidth="1"/>
    <col min="13832" max="14080" width="8.875" style="175"/>
    <col min="14081" max="14087" width="10.375" style="175" customWidth="1"/>
    <col min="14088" max="14336" width="8.875" style="175"/>
    <col min="14337" max="14343" width="10.375" style="175" customWidth="1"/>
    <col min="14344" max="14592" width="8.875" style="175"/>
    <col min="14593" max="14599" width="10.375" style="175" customWidth="1"/>
    <col min="14600" max="14848" width="8.875" style="175"/>
    <col min="14849" max="14855" width="10.375" style="175" customWidth="1"/>
    <col min="14856" max="15104" width="8.875" style="175"/>
    <col min="15105" max="15111" width="10.375" style="175" customWidth="1"/>
    <col min="15112" max="15360" width="8.875" style="175"/>
    <col min="15361" max="15367" width="10.375" style="175" customWidth="1"/>
    <col min="15368" max="15616" width="8.875" style="175"/>
    <col min="15617" max="15623" width="10.375" style="175" customWidth="1"/>
    <col min="15624" max="15872" width="8.875" style="175"/>
    <col min="15873" max="15879" width="10.375" style="175" customWidth="1"/>
    <col min="15880" max="16128" width="8.875" style="175"/>
    <col min="16129" max="16135" width="10.375" style="175" customWidth="1"/>
    <col min="16136" max="16384" width="8.875" style="175"/>
  </cols>
  <sheetData>
    <row r="1" spans="1:8" ht="19.899999999999999" customHeight="1">
      <c r="A1" s="400" t="s">
        <v>1661</v>
      </c>
      <c r="B1" s="217"/>
      <c r="C1" s="218"/>
      <c r="D1" s="218"/>
      <c r="E1" s="218"/>
      <c r="F1" s="218"/>
      <c r="G1" s="218"/>
    </row>
    <row r="2" spans="1:8" ht="5.65" customHeight="1">
      <c r="A2" s="217"/>
      <c r="B2" s="217"/>
      <c r="C2" s="218"/>
      <c r="D2" s="218"/>
      <c r="E2" s="218"/>
      <c r="F2" s="218"/>
      <c r="G2" s="218"/>
    </row>
    <row r="3" spans="1:8" ht="16.899999999999999" customHeight="1">
      <c r="A3" s="1758" t="s">
        <v>1298</v>
      </c>
      <c r="B3" s="1759"/>
      <c r="C3" s="1759"/>
      <c r="D3" s="1759"/>
      <c r="E3" s="218"/>
      <c r="F3" s="394"/>
      <c r="G3" s="218"/>
    </row>
    <row r="4" spans="1:8" ht="5.65" customHeight="1">
      <c r="A4" s="401"/>
      <c r="B4" s="402"/>
      <c r="C4" s="402"/>
      <c r="D4" s="402"/>
      <c r="E4" s="218"/>
      <c r="F4" s="394"/>
      <c r="G4" s="218"/>
    </row>
    <row r="5" spans="1:8" ht="15.75" customHeight="1">
      <c r="A5" s="403"/>
      <c r="B5" s="1760" t="s">
        <v>458</v>
      </c>
      <c r="C5" s="1761"/>
      <c r="D5" s="1762"/>
      <c r="E5" s="1760" t="s">
        <v>459</v>
      </c>
      <c r="F5" s="1761"/>
      <c r="G5" s="1762"/>
      <c r="H5" s="404"/>
    </row>
    <row r="6" spans="1:8" ht="15.75" customHeight="1">
      <c r="A6" s="405"/>
      <c r="B6" s="1763" t="s">
        <v>1603</v>
      </c>
      <c r="C6" s="1764"/>
      <c r="D6" s="1765" t="s">
        <v>1604</v>
      </c>
      <c r="E6" s="406" t="s">
        <v>156</v>
      </c>
      <c r="F6" s="1767" t="s">
        <v>1605</v>
      </c>
      <c r="G6" s="1765" t="s">
        <v>1604</v>
      </c>
      <c r="H6" s="404"/>
    </row>
    <row r="7" spans="1:8" ht="15.75" customHeight="1">
      <c r="A7" s="407"/>
      <c r="B7" s="408" t="s">
        <v>460</v>
      </c>
      <c r="C7" s="409" t="s">
        <v>461</v>
      </c>
      <c r="D7" s="1766"/>
      <c r="E7" s="410" t="s">
        <v>1074</v>
      </c>
      <c r="F7" s="1768"/>
      <c r="G7" s="1766"/>
      <c r="H7" s="404"/>
    </row>
    <row r="8" spans="1:8" s="218" customFormat="1" ht="15.75" customHeight="1">
      <c r="A8" s="411" t="s">
        <v>952</v>
      </c>
      <c r="B8" s="412">
        <v>1814</v>
      </c>
      <c r="C8" s="413">
        <v>9508</v>
      </c>
      <c r="D8" s="414">
        <v>856</v>
      </c>
      <c r="E8" s="412">
        <v>71</v>
      </c>
      <c r="F8" s="415">
        <v>984</v>
      </c>
      <c r="G8" s="414">
        <v>404</v>
      </c>
      <c r="H8" s="394"/>
    </row>
    <row r="9" spans="1:8" s="218" customFormat="1" ht="15.75" customHeight="1">
      <c r="A9" s="416" t="s">
        <v>1094</v>
      </c>
      <c r="B9" s="417">
        <v>1882</v>
      </c>
      <c r="C9" s="418">
        <v>9903</v>
      </c>
      <c r="D9" s="419">
        <v>928</v>
      </c>
      <c r="E9" s="417">
        <v>74</v>
      </c>
      <c r="F9" s="420">
        <v>227</v>
      </c>
      <c r="G9" s="419">
        <v>400</v>
      </c>
      <c r="H9" s="394"/>
    </row>
    <row r="10" spans="1:8" s="218" customFormat="1" ht="15.75" customHeight="1">
      <c r="A10" s="421" t="s">
        <v>1284</v>
      </c>
      <c r="B10" s="422">
        <v>1945</v>
      </c>
      <c r="C10" s="423">
        <v>10260</v>
      </c>
      <c r="D10" s="424">
        <v>996</v>
      </c>
      <c r="E10" s="422">
        <v>72</v>
      </c>
      <c r="F10" s="425">
        <v>101</v>
      </c>
      <c r="G10" s="424">
        <v>361</v>
      </c>
      <c r="H10" s="394"/>
    </row>
    <row r="11" spans="1:8" s="218" customFormat="1" ht="15.75" customHeight="1">
      <c r="A11" s="426"/>
      <c r="B11" s="427"/>
      <c r="C11" s="427"/>
      <c r="D11" s="427"/>
      <c r="E11" s="427"/>
      <c r="F11" s="427"/>
      <c r="G11" s="427"/>
      <c r="H11" s="394"/>
    </row>
    <row r="12" spans="1:8" ht="15.75" customHeight="1">
      <c r="A12" s="218"/>
      <c r="B12" s="218"/>
      <c r="C12" s="218"/>
      <c r="D12" s="218"/>
      <c r="E12" s="218"/>
      <c r="F12" s="218"/>
      <c r="G12" s="218"/>
    </row>
    <row r="13" spans="1:8" ht="16.899999999999999" customHeight="1">
      <c r="A13" s="428" t="s">
        <v>764</v>
      </c>
      <c r="B13" s="428"/>
      <c r="C13" s="429"/>
      <c r="E13" s="430" t="s">
        <v>836</v>
      </c>
      <c r="F13" s="431"/>
      <c r="G13" s="431"/>
    </row>
    <row r="14" spans="1:8" ht="5.65" customHeight="1">
      <c r="A14" s="428"/>
      <c r="B14" s="428"/>
      <c r="C14" s="429"/>
      <c r="E14" s="432"/>
      <c r="F14" s="432"/>
      <c r="G14" s="432"/>
    </row>
    <row r="15" spans="1:8" ht="15.75" customHeight="1">
      <c r="A15" s="403"/>
      <c r="B15" s="406" t="s">
        <v>156</v>
      </c>
      <c r="C15" s="433" t="s">
        <v>462</v>
      </c>
      <c r="E15" s="403"/>
      <c r="F15" s="406" t="s">
        <v>544</v>
      </c>
      <c r="G15" s="434" t="s">
        <v>545</v>
      </c>
    </row>
    <row r="16" spans="1:8" ht="15.75" customHeight="1">
      <c r="A16" s="407"/>
      <c r="B16" s="435" t="s">
        <v>1074</v>
      </c>
      <c r="C16" s="436" t="s">
        <v>463</v>
      </c>
      <c r="E16" s="437"/>
      <c r="F16" s="435" t="s">
        <v>543</v>
      </c>
      <c r="G16" s="438" t="s">
        <v>999</v>
      </c>
    </row>
    <row r="17" spans="1:10" ht="15.75" customHeight="1">
      <c r="A17" s="411" t="s">
        <v>952</v>
      </c>
      <c r="B17" s="439">
        <v>18</v>
      </c>
      <c r="C17" s="2">
        <v>144</v>
      </c>
      <c r="E17" s="411" t="s">
        <v>952</v>
      </c>
      <c r="F17" s="440">
        <v>0</v>
      </c>
      <c r="G17" s="441">
        <v>0</v>
      </c>
      <c r="J17" s="314"/>
    </row>
    <row r="18" spans="1:10" ht="15.75" customHeight="1">
      <c r="A18" s="416" t="s">
        <v>1094</v>
      </c>
      <c r="B18" s="442">
        <v>21</v>
      </c>
      <c r="C18" s="4">
        <v>151</v>
      </c>
      <c r="D18" s="218"/>
      <c r="E18" s="416" t="s">
        <v>1094</v>
      </c>
      <c r="F18" s="443">
        <v>0</v>
      </c>
      <c r="G18" s="444">
        <v>0</v>
      </c>
      <c r="H18" s="314"/>
      <c r="I18" s="314"/>
    </row>
    <row r="19" spans="1:10" ht="15.75" customHeight="1">
      <c r="A19" s="421" t="s">
        <v>1284</v>
      </c>
      <c r="B19" s="445">
        <v>21</v>
      </c>
      <c r="C19" s="6">
        <v>92</v>
      </c>
      <c r="D19" s="218"/>
      <c r="E19" s="421" t="s">
        <v>1284</v>
      </c>
      <c r="F19" s="446">
        <v>2</v>
      </c>
      <c r="G19" s="447">
        <v>0</v>
      </c>
      <c r="H19" s="314"/>
      <c r="I19" s="314"/>
    </row>
    <row r="20" spans="1:10" ht="15.75" customHeight="1">
      <c r="A20" s="426"/>
      <c r="B20" s="448"/>
      <c r="C20" s="448"/>
      <c r="D20" s="218"/>
      <c r="E20" s="426"/>
      <c r="F20" s="449"/>
      <c r="G20" s="449"/>
      <c r="H20" s="314"/>
      <c r="I20" s="314"/>
    </row>
    <row r="21" spans="1:10" ht="15.75" customHeight="1"/>
    <row r="22" spans="1:10" ht="16.899999999999999" customHeight="1">
      <c r="A22" s="219" t="s">
        <v>832</v>
      </c>
      <c r="B22" s="218"/>
      <c r="C22" s="218"/>
      <c r="E22" s="177" t="s">
        <v>548</v>
      </c>
      <c r="F22" s="177"/>
      <c r="G22" s="177"/>
    </row>
    <row r="23" spans="1:10" ht="5.65" customHeight="1">
      <c r="A23" s="219"/>
      <c r="B23" s="218"/>
      <c r="C23" s="218"/>
      <c r="E23" s="177"/>
      <c r="F23" s="177"/>
      <c r="G23" s="177"/>
    </row>
    <row r="24" spans="1:10" ht="15.75" customHeight="1">
      <c r="A24" s="450"/>
      <c r="B24" s="451" t="s">
        <v>1606</v>
      </c>
      <c r="E24" s="1756"/>
      <c r="F24" s="452" t="s">
        <v>746</v>
      </c>
      <c r="G24" s="453" t="s">
        <v>1076</v>
      </c>
    </row>
    <row r="25" spans="1:10" ht="15.75" customHeight="1">
      <c r="A25" s="411" t="s">
        <v>952</v>
      </c>
      <c r="B25" s="414">
        <v>59</v>
      </c>
      <c r="E25" s="1757"/>
      <c r="F25" s="454" t="s">
        <v>1073</v>
      </c>
      <c r="G25" s="455" t="s">
        <v>1077</v>
      </c>
    </row>
    <row r="26" spans="1:10" ht="15.75" customHeight="1">
      <c r="A26" s="416" t="s">
        <v>1094</v>
      </c>
      <c r="B26" s="419">
        <v>66</v>
      </c>
      <c r="E26" s="456" t="s">
        <v>952</v>
      </c>
      <c r="F26" s="457">
        <v>16</v>
      </c>
      <c r="G26" s="458">
        <v>153</v>
      </c>
    </row>
    <row r="27" spans="1:10" ht="15.75" customHeight="1">
      <c r="A27" s="421" t="s">
        <v>1284</v>
      </c>
      <c r="B27" s="424">
        <v>63</v>
      </c>
      <c r="C27" s="459"/>
      <c r="E27" s="460" t="s">
        <v>1094</v>
      </c>
      <c r="F27" s="461">
        <v>16</v>
      </c>
      <c r="G27" s="462">
        <v>94</v>
      </c>
    </row>
    <row r="28" spans="1:10" ht="15.75" customHeight="1">
      <c r="A28" s="394"/>
      <c r="B28" s="463"/>
      <c r="C28" s="394"/>
      <c r="E28" s="421" t="s">
        <v>1284</v>
      </c>
      <c r="F28" s="464">
        <v>16</v>
      </c>
      <c r="G28" s="465">
        <v>77</v>
      </c>
    </row>
    <row r="29" spans="1:10" ht="15.75" customHeight="1">
      <c r="A29" s="314"/>
    </row>
    <row r="30" spans="1:10" ht="15.75" customHeight="1">
      <c r="A30" s="466"/>
      <c r="B30" s="314"/>
      <c r="C30" s="314"/>
      <c r="D30" s="314"/>
      <c r="E30" s="314"/>
      <c r="F30" s="314"/>
      <c r="G30" s="314"/>
      <c r="H30" s="314"/>
    </row>
    <row r="31" spans="1:10" ht="15.75" customHeight="1">
      <c r="A31" s="467"/>
      <c r="B31" s="467"/>
      <c r="C31" s="394"/>
      <c r="D31" s="394"/>
      <c r="E31" s="394"/>
      <c r="F31" s="394"/>
      <c r="G31" s="394"/>
      <c r="H31" s="314"/>
    </row>
    <row r="32" spans="1:10" s="181" customFormat="1" ht="15.75" customHeight="1">
      <c r="A32" s="184"/>
      <c r="B32" s="184"/>
      <c r="C32" s="184"/>
      <c r="D32" s="184"/>
      <c r="E32" s="184"/>
      <c r="F32" s="184"/>
      <c r="G32" s="184"/>
      <c r="H32" s="179"/>
    </row>
    <row r="33" spans="1:8" s="181" customFormat="1" ht="15.75" customHeight="1">
      <c r="A33" s="314"/>
      <c r="B33" s="314"/>
      <c r="C33" s="314"/>
      <c r="D33" s="314"/>
      <c r="E33" s="314"/>
      <c r="F33" s="234"/>
      <c r="G33" s="234"/>
      <c r="H33" s="179"/>
    </row>
    <row r="34" spans="1:8" s="181" customFormat="1" ht="15.75" customHeight="1">
      <c r="A34" s="314"/>
      <c r="B34" s="314"/>
      <c r="C34" s="314"/>
      <c r="D34" s="314"/>
      <c r="E34" s="314"/>
      <c r="F34" s="234"/>
      <c r="G34" s="234"/>
      <c r="H34" s="179"/>
    </row>
    <row r="35" spans="1:8" s="181" customFormat="1" ht="15.75" customHeight="1">
      <c r="A35" s="314"/>
      <c r="B35" s="314"/>
      <c r="C35" s="314"/>
      <c r="D35" s="314"/>
      <c r="E35" s="314"/>
      <c r="F35" s="234"/>
      <c r="G35" s="234"/>
      <c r="H35" s="179"/>
    </row>
    <row r="36" spans="1:8" s="181" customFormat="1" ht="15.75" customHeight="1">
      <c r="A36" s="314"/>
      <c r="B36" s="314"/>
      <c r="C36" s="314"/>
      <c r="D36" s="314"/>
      <c r="E36" s="314"/>
      <c r="F36" s="234"/>
      <c r="G36" s="234"/>
      <c r="H36" s="179"/>
    </row>
    <row r="37" spans="1:8" s="181" customFormat="1" ht="15.75" customHeight="1">
      <c r="A37" s="314"/>
      <c r="B37" s="314"/>
      <c r="C37" s="314"/>
      <c r="D37" s="314"/>
      <c r="E37" s="314"/>
      <c r="F37" s="234"/>
      <c r="G37" s="234"/>
      <c r="H37" s="179"/>
    </row>
    <row r="38" spans="1:8" s="181" customFormat="1" ht="15.75" customHeight="1">
      <c r="A38" s="240"/>
      <c r="B38" s="240"/>
      <c r="C38" s="240"/>
      <c r="D38" s="240"/>
      <c r="E38" s="240"/>
      <c r="F38" s="241"/>
      <c r="G38" s="241"/>
      <c r="H38" s="179"/>
    </row>
    <row r="39" spans="1:8" s="181" customFormat="1" ht="15.75" customHeight="1">
      <c r="A39" s="240"/>
      <c r="B39" s="240"/>
      <c r="C39" s="240"/>
      <c r="D39" s="240"/>
      <c r="E39" s="241"/>
      <c r="F39" s="241"/>
      <c r="G39" s="234"/>
      <c r="H39" s="179"/>
    </row>
    <row r="40" spans="1:8" s="181" customFormat="1" ht="15.75" customHeight="1">
      <c r="A40" s="184"/>
      <c r="B40" s="184"/>
      <c r="C40" s="184"/>
      <c r="D40" s="184"/>
      <c r="E40" s="184"/>
      <c r="F40" s="184"/>
      <c r="G40" s="184"/>
      <c r="H40" s="179"/>
    </row>
    <row r="41" spans="1:8" s="181" customFormat="1" ht="15.75" customHeight="1">
      <c r="A41" s="314"/>
      <c r="B41" s="314"/>
      <c r="C41" s="314"/>
      <c r="D41" s="314"/>
      <c r="E41" s="314"/>
      <c r="F41" s="234"/>
      <c r="G41" s="468"/>
      <c r="H41" s="179"/>
    </row>
    <row r="42" spans="1:8" s="181" customFormat="1" ht="15.75" customHeight="1">
      <c r="A42" s="314"/>
      <c r="B42" s="314"/>
      <c r="C42" s="314"/>
      <c r="D42" s="314"/>
      <c r="E42" s="314"/>
      <c r="F42" s="234"/>
      <c r="G42" s="234"/>
      <c r="H42" s="179"/>
    </row>
    <row r="43" spans="1:8" s="181" customFormat="1" ht="15.75" customHeight="1">
      <c r="A43" s="314"/>
      <c r="B43" s="314"/>
      <c r="C43" s="314"/>
      <c r="D43" s="314"/>
      <c r="E43" s="314"/>
      <c r="F43" s="234"/>
      <c r="G43" s="234"/>
      <c r="H43" s="179"/>
    </row>
    <row r="44" spans="1:8" s="181" customFormat="1" ht="15.75" customHeight="1">
      <c r="A44" s="314"/>
      <c r="B44" s="314"/>
      <c r="C44" s="314"/>
      <c r="D44" s="314"/>
      <c r="E44" s="314"/>
      <c r="F44" s="234"/>
      <c r="G44" s="234"/>
      <c r="H44" s="179"/>
    </row>
    <row r="45" spans="1:8" s="181" customFormat="1" ht="15.75" customHeight="1">
      <c r="A45" s="314"/>
      <c r="B45" s="314"/>
      <c r="C45" s="314"/>
      <c r="D45" s="314"/>
      <c r="E45" s="314"/>
      <c r="F45" s="234"/>
      <c r="G45" s="234"/>
      <c r="H45" s="179"/>
    </row>
    <row r="46" spans="1:8" s="181" customFormat="1" ht="15.75" customHeight="1">
      <c r="A46" s="240"/>
      <c r="B46" s="240"/>
      <c r="C46" s="240"/>
      <c r="D46" s="240"/>
      <c r="E46" s="240"/>
      <c r="F46" s="241"/>
      <c r="G46" s="241"/>
      <c r="H46" s="179"/>
    </row>
    <row r="47" spans="1:8" s="181" customFormat="1" ht="15.75" customHeight="1">
      <c r="A47" s="240"/>
      <c r="B47" s="240"/>
      <c r="C47" s="240"/>
      <c r="D47" s="240"/>
      <c r="E47" s="241"/>
      <c r="F47" s="241"/>
      <c r="G47" s="234"/>
      <c r="H47" s="179"/>
    </row>
    <row r="48" spans="1:8" s="181" customFormat="1" ht="15.75" customHeight="1">
      <c r="A48" s="184"/>
      <c r="B48" s="184"/>
      <c r="C48" s="184"/>
      <c r="D48" s="184"/>
      <c r="E48" s="184"/>
      <c r="F48" s="184"/>
      <c r="G48" s="184"/>
      <c r="H48" s="179"/>
    </row>
    <row r="49" spans="1:9" s="181" customFormat="1" ht="15.75" customHeight="1">
      <c r="A49" s="314"/>
      <c r="B49" s="314"/>
      <c r="C49" s="314"/>
      <c r="D49" s="314"/>
      <c r="E49" s="314"/>
      <c r="F49" s="234"/>
      <c r="G49" s="468"/>
      <c r="H49" s="179"/>
    </row>
    <row r="50" spans="1:9" s="181" customFormat="1" ht="15.75" customHeight="1">
      <c r="A50" s="314"/>
      <c r="B50" s="314"/>
      <c r="C50" s="314"/>
      <c r="D50" s="314"/>
      <c r="E50" s="314"/>
      <c r="F50" s="234"/>
      <c r="G50" s="234"/>
      <c r="H50" s="179"/>
    </row>
    <row r="51" spans="1:9" s="181" customFormat="1" ht="15.75" customHeight="1">
      <c r="A51" s="240"/>
      <c r="B51" s="240"/>
      <c r="C51" s="240"/>
      <c r="D51" s="240"/>
      <c r="E51" s="240"/>
      <c r="F51" s="241"/>
      <c r="G51" s="241"/>
      <c r="H51" s="179"/>
    </row>
    <row r="52" spans="1:9" s="181" customFormat="1" ht="15.75" customHeight="1">
      <c r="A52" s="240"/>
      <c r="B52" s="240"/>
      <c r="C52" s="240"/>
      <c r="D52" s="240"/>
      <c r="E52" s="241"/>
      <c r="F52" s="241"/>
      <c r="G52" s="234"/>
      <c r="H52" s="179"/>
    </row>
    <row r="53" spans="1:9" s="181" customFormat="1" ht="20.25" customHeight="1">
      <c r="A53" s="240"/>
      <c r="B53" s="240"/>
      <c r="C53" s="240"/>
      <c r="D53" s="240"/>
      <c r="E53" s="240"/>
      <c r="F53" s="241"/>
      <c r="G53" s="241"/>
      <c r="H53" s="179"/>
    </row>
    <row r="54" spans="1:9" s="181" customFormat="1" ht="20.25" customHeight="1">
      <c r="B54" s="240"/>
      <c r="C54" s="240"/>
      <c r="D54" s="240"/>
      <c r="E54" s="240"/>
      <c r="F54" s="240"/>
      <c r="G54" s="241"/>
      <c r="H54" s="241"/>
      <c r="I54" s="234"/>
    </row>
    <row r="72" spans="1:8" s="181" customFormat="1" ht="18" customHeight="1">
      <c r="A72" s="178"/>
      <c r="B72" s="178"/>
      <c r="C72" s="178"/>
      <c r="D72" s="178"/>
      <c r="E72" s="179"/>
      <c r="F72" s="179"/>
      <c r="G72" s="179"/>
      <c r="H72" s="179"/>
    </row>
  </sheetData>
  <mergeCells count="8">
    <mergeCell ref="E24:E25"/>
    <mergeCell ref="A3:D3"/>
    <mergeCell ref="B5:D5"/>
    <mergeCell ref="E5:G5"/>
    <mergeCell ref="B6:C6"/>
    <mergeCell ref="D6:D7"/>
    <mergeCell ref="F6:F7"/>
    <mergeCell ref="G6:G7"/>
  </mergeCells>
  <phoneticPr fontId="25"/>
  <printOptions horizontalCentered="1"/>
  <pageMargins left="0.78740157480314965" right="0.78740157480314965" top="0.78740157480314965" bottom="0.78740157480314965" header="0.39370078740157483" footer="0.39370078740157483"/>
  <pageSetup paperSize="9" orientation="portrait" useFirstPageNumber="1" r:id="rId1"/>
  <headerFooter alignWithMargins="0">
    <oddFooter>&amp;C-27-</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T54"/>
  <sheetViews>
    <sheetView showGridLines="0" view="pageLayout" zoomScaleNormal="112" zoomScaleSheetLayoutView="66" workbookViewId="0">
      <selection activeCell="A2" sqref="A2"/>
    </sheetView>
  </sheetViews>
  <sheetFormatPr defaultColWidth="1.875" defaultRowHeight="13.5"/>
  <cols>
    <col min="1" max="1" width="13.5" style="175" customWidth="1"/>
    <col min="2" max="2" width="3.875" style="175" customWidth="1"/>
    <col min="3" max="3" width="6.5" style="175" customWidth="1"/>
    <col min="4" max="4" width="3.875" style="175" customWidth="1"/>
    <col min="5" max="5" width="6.5" style="175" customWidth="1"/>
    <col min="6" max="6" width="3.875" style="175" customWidth="1"/>
    <col min="7" max="7" width="6.5" style="175" customWidth="1"/>
    <col min="8" max="8" width="3.875" style="175" customWidth="1"/>
    <col min="9" max="9" width="6.5" style="175" customWidth="1"/>
    <col min="10" max="10" width="3.875" style="175" customWidth="1"/>
    <col min="11" max="11" width="6.5" style="175" customWidth="1"/>
    <col min="12" max="12" width="3.875" style="175" customWidth="1"/>
    <col min="13" max="13" width="6.5" style="175" customWidth="1"/>
    <col min="14" max="14" width="3.875" style="175" customWidth="1"/>
    <col min="15" max="15" width="6.5" style="175" customWidth="1"/>
    <col min="16" max="256" width="1.875" style="175"/>
    <col min="257" max="257" width="14.5" style="175" customWidth="1"/>
    <col min="258" max="258" width="6.125" style="175" customWidth="1"/>
    <col min="259" max="259" width="7.75" style="175" customWidth="1"/>
    <col min="260" max="260" width="6.125" style="175" customWidth="1"/>
    <col min="261" max="261" width="7.75" style="175" customWidth="1"/>
    <col min="262" max="262" width="6.125" style="175" customWidth="1"/>
    <col min="263" max="263" width="7.75" style="175" customWidth="1"/>
    <col min="264" max="264" width="6.125" style="175" customWidth="1"/>
    <col min="265" max="265" width="7.5" style="175" customWidth="1"/>
    <col min="266" max="266" width="6.125" style="175" customWidth="1"/>
    <col min="267" max="267" width="7.75" style="175" customWidth="1"/>
    <col min="268" max="268" width="6" style="175" customWidth="1"/>
    <col min="269" max="269" width="7.75" style="175" customWidth="1"/>
    <col min="270" max="270" width="6.125" style="175" customWidth="1"/>
    <col min="271" max="271" width="7.5" style="175" customWidth="1"/>
    <col min="272" max="512" width="1.875" style="175"/>
    <col min="513" max="513" width="14.5" style="175" customWidth="1"/>
    <col min="514" max="514" width="6.125" style="175" customWidth="1"/>
    <col min="515" max="515" width="7.75" style="175" customWidth="1"/>
    <col min="516" max="516" width="6.125" style="175" customWidth="1"/>
    <col min="517" max="517" width="7.75" style="175" customWidth="1"/>
    <col min="518" max="518" width="6.125" style="175" customWidth="1"/>
    <col min="519" max="519" width="7.75" style="175" customWidth="1"/>
    <col min="520" max="520" width="6.125" style="175" customWidth="1"/>
    <col min="521" max="521" width="7.5" style="175" customWidth="1"/>
    <col min="522" max="522" width="6.125" style="175" customWidth="1"/>
    <col min="523" max="523" width="7.75" style="175" customWidth="1"/>
    <col min="524" max="524" width="6" style="175" customWidth="1"/>
    <col min="525" max="525" width="7.75" style="175" customWidth="1"/>
    <col min="526" max="526" width="6.125" style="175" customWidth="1"/>
    <col min="527" max="527" width="7.5" style="175" customWidth="1"/>
    <col min="528" max="768" width="1.875" style="175"/>
    <col min="769" max="769" width="14.5" style="175" customWidth="1"/>
    <col min="770" max="770" width="6.125" style="175" customWidth="1"/>
    <col min="771" max="771" width="7.75" style="175" customWidth="1"/>
    <col min="772" max="772" width="6.125" style="175" customWidth="1"/>
    <col min="773" max="773" width="7.75" style="175" customWidth="1"/>
    <col min="774" max="774" width="6.125" style="175" customWidth="1"/>
    <col min="775" max="775" width="7.75" style="175" customWidth="1"/>
    <col min="776" max="776" width="6.125" style="175" customWidth="1"/>
    <col min="777" max="777" width="7.5" style="175" customWidth="1"/>
    <col min="778" max="778" width="6.125" style="175" customWidth="1"/>
    <col min="779" max="779" width="7.75" style="175" customWidth="1"/>
    <col min="780" max="780" width="6" style="175" customWidth="1"/>
    <col min="781" max="781" width="7.75" style="175" customWidth="1"/>
    <col min="782" max="782" width="6.125" style="175" customWidth="1"/>
    <col min="783" max="783" width="7.5" style="175" customWidth="1"/>
    <col min="784" max="1024" width="1.875" style="175"/>
    <col min="1025" max="1025" width="14.5" style="175" customWidth="1"/>
    <col min="1026" max="1026" width="6.125" style="175" customWidth="1"/>
    <col min="1027" max="1027" width="7.75" style="175" customWidth="1"/>
    <col min="1028" max="1028" width="6.125" style="175" customWidth="1"/>
    <col min="1029" max="1029" width="7.75" style="175" customWidth="1"/>
    <col min="1030" max="1030" width="6.125" style="175" customWidth="1"/>
    <col min="1031" max="1031" width="7.75" style="175" customWidth="1"/>
    <col min="1032" max="1032" width="6.125" style="175" customWidth="1"/>
    <col min="1033" max="1033" width="7.5" style="175" customWidth="1"/>
    <col min="1034" max="1034" width="6.125" style="175" customWidth="1"/>
    <col min="1035" max="1035" width="7.75" style="175" customWidth="1"/>
    <col min="1036" max="1036" width="6" style="175" customWidth="1"/>
    <col min="1037" max="1037" width="7.75" style="175" customWidth="1"/>
    <col min="1038" max="1038" width="6.125" style="175" customWidth="1"/>
    <col min="1039" max="1039" width="7.5" style="175" customWidth="1"/>
    <col min="1040" max="1280" width="1.875" style="175"/>
    <col min="1281" max="1281" width="14.5" style="175" customWidth="1"/>
    <col min="1282" max="1282" width="6.125" style="175" customWidth="1"/>
    <col min="1283" max="1283" width="7.75" style="175" customWidth="1"/>
    <col min="1284" max="1284" width="6.125" style="175" customWidth="1"/>
    <col min="1285" max="1285" width="7.75" style="175" customWidth="1"/>
    <col min="1286" max="1286" width="6.125" style="175" customWidth="1"/>
    <col min="1287" max="1287" width="7.75" style="175" customWidth="1"/>
    <col min="1288" max="1288" width="6.125" style="175" customWidth="1"/>
    <col min="1289" max="1289" width="7.5" style="175" customWidth="1"/>
    <col min="1290" max="1290" width="6.125" style="175" customWidth="1"/>
    <col min="1291" max="1291" width="7.75" style="175" customWidth="1"/>
    <col min="1292" max="1292" width="6" style="175" customWidth="1"/>
    <col min="1293" max="1293" width="7.75" style="175" customWidth="1"/>
    <col min="1294" max="1294" width="6.125" style="175" customWidth="1"/>
    <col min="1295" max="1295" width="7.5" style="175" customWidth="1"/>
    <col min="1296" max="1536" width="1.875" style="175"/>
    <col min="1537" max="1537" width="14.5" style="175" customWidth="1"/>
    <col min="1538" max="1538" width="6.125" style="175" customWidth="1"/>
    <col min="1539" max="1539" width="7.75" style="175" customWidth="1"/>
    <col min="1540" max="1540" width="6.125" style="175" customWidth="1"/>
    <col min="1541" max="1541" width="7.75" style="175" customWidth="1"/>
    <col min="1542" max="1542" width="6.125" style="175" customWidth="1"/>
    <col min="1543" max="1543" width="7.75" style="175" customWidth="1"/>
    <col min="1544" max="1544" width="6.125" style="175" customWidth="1"/>
    <col min="1545" max="1545" width="7.5" style="175" customWidth="1"/>
    <col min="1546" max="1546" width="6.125" style="175" customWidth="1"/>
    <col min="1547" max="1547" width="7.75" style="175" customWidth="1"/>
    <col min="1548" max="1548" width="6" style="175" customWidth="1"/>
    <col min="1549" max="1549" width="7.75" style="175" customWidth="1"/>
    <col min="1550" max="1550" width="6.125" style="175" customWidth="1"/>
    <col min="1551" max="1551" width="7.5" style="175" customWidth="1"/>
    <col min="1552" max="1792" width="1.875" style="175"/>
    <col min="1793" max="1793" width="14.5" style="175" customWidth="1"/>
    <col min="1794" max="1794" width="6.125" style="175" customWidth="1"/>
    <col min="1795" max="1795" width="7.75" style="175" customWidth="1"/>
    <col min="1796" max="1796" width="6.125" style="175" customWidth="1"/>
    <col min="1797" max="1797" width="7.75" style="175" customWidth="1"/>
    <col min="1798" max="1798" width="6.125" style="175" customWidth="1"/>
    <col min="1799" max="1799" width="7.75" style="175" customWidth="1"/>
    <col min="1800" max="1800" width="6.125" style="175" customWidth="1"/>
    <col min="1801" max="1801" width="7.5" style="175" customWidth="1"/>
    <col min="1802" max="1802" width="6.125" style="175" customWidth="1"/>
    <col min="1803" max="1803" width="7.75" style="175" customWidth="1"/>
    <col min="1804" max="1804" width="6" style="175" customWidth="1"/>
    <col min="1805" max="1805" width="7.75" style="175" customWidth="1"/>
    <col min="1806" max="1806" width="6.125" style="175" customWidth="1"/>
    <col min="1807" max="1807" width="7.5" style="175" customWidth="1"/>
    <col min="1808" max="2048" width="1.875" style="175"/>
    <col min="2049" max="2049" width="14.5" style="175" customWidth="1"/>
    <col min="2050" max="2050" width="6.125" style="175" customWidth="1"/>
    <col min="2051" max="2051" width="7.75" style="175" customWidth="1"/>
    <col min="2052" max="2052" width="6.125" style="175" customWidth="1"/>
    <col min="2053" max="2053" width="7.75" style="175" customWidth="1"/>
    <col min="2054" max="2054" width="6.125" style="175" customWidth="1"/>
    <col min="2055" max="2055" width="7.75" style="175" customWidth="1"/>
    <col min="2056" max="2056" width="6.125" style="175" customWidth="1"/>
    <col min="2057" max="2057" width="7.5" style="175" customWidth="1"/>
    <col min="2058" max="2058" width="6.125" style="175" customWidth="1"/>
    <col min="2059" max="2059" width="7.75" style="175" customWidth="1"/>
    <col min="2060" max="2060" width="6" style="175" customWidth="1"/>
    <col min="2061" max="2061" width="7.75" style="175" customWidth="1"/>
    <col min="2062" max="2062" width="6.125" style="175" customWidth="1"/>
    <col min="2063" max="2063" width="7.5" style="175" customWidth="1"/>
    <col min="2064" max="2304" width="1.875" style="175"/>
    <col min="2305" max="2305" width="14.5" style="175" customWidth="1"/>
    <col min="2306" max="2306" width="6.125" style="175" customWidth="1"/>
    <col min="2307" max="2307" width="7.75" style="175" customWidth="1"/>
    <col min="2308" max="2308" width="6.125" style="175" customWidth="1"/>
    <col min="2309" max="2309" width="7.75" style="175" customWidth="1"/>
    <col min="2310" max="2310" width="6.125" style="175" customWidth="1"/>
    <col min="2311" max="2311" width="7.75" style="175" customWidth="1"/>
    <col min="2312" max="2312" width="6.125" style="175" customWidth="1"/>
    <col min="2313" max="2313" width="7.5" style="175" customWidth="1"/>
    <col min="2314" max="2314" width="6.125" style="175" customWidth="1"/>
    <col min="2315" max="2315" width="7.75" style="175" customWidth="1"/>
    <col min="2316" max="2316" width="6" style="175" customWidth="1"/>
    <col min="2317" max="2317" width="7.75" style="175" customWidth="1"/>
    <col min="2318" max="2318" width="6.125" style="175" customWidth="1"/>
    <col min="2319" max="2319" width="7.5" style="175" customWidth="1"/>
    <col min="2320" max="2560" width="1.875" style="175"/>
    <col min="2561" max="2561" width="14.5" style="175" customWidth="1"/>
    <col min="2562" max="2562" width="6.125" style="175" customWidth="1"/>
    <col min="2563" max="2563" width="7.75" style="175" customWidth="1"/>
    <col min="2564" max="2564" width="6.125" style="175" customWidth="1"/>
    <col min="2565" max="2565" width="7.75" style="175" customWidth="1"/>
    <col min="2566" max="2566" width="6.125" style="175" customWidth="1"/>
    <col min="2567" max="2567" width="7.75" style="175" customWidth="1"/>
    <col min="2568" max="2568" width="6.125" style="175" customWidth="1"/>
    <col min="2569" max="2569" width="7.5" style="175" customWidth="1"/>
    <col min="2570" max="2570" width="6.125" style="175" customWidth="1"/>
    <col min="2571" max="2571" width="7.75" style="175" customWidth="1"/>
    <col min="2572" max="2572" width="6" style="175" customWidth="1"/>
    <col min="2573" max="2573" width="7.75" style="175" customWidth="1"/>
    <col min="2574" max="2574" width="6.125" style="175" customWidth="1"/>
    <col min="2575" max="2575" width="7.5" style="175" customWidth="1"/>
    <col min="2576" max="2816" width="1.875" style="175"/>
    <col min="2817" max="2817" width="14.5" style="175" customWidth="1"/>
    <col min="2818" max="2818" width="6.125" style="175" customWidth="1"/>
    <col min="2819" max="2819" width="7.75" style="175" customWidth="1"/>
    <col min="2820" max="2820" width="6.125" style="175" customWidth="1"/>
    <col min="2821" max="2821" width="7.75" style="175" customWidth="1"/>
    <col min="2822" max="2822" width="6.125" style="175" customWidth="1"/>
    <col min="2823" max="2823" width="7.75" style="175" customWidth="1"/>
    <col min="2824" max="2824" width="6.125" style="175" customWidth="1"/>
    <col min="2825" max="2825" width="7.5" style="175" customWidth="1"/>
    <col min="2826" max="2826" width="6.125" style="175" customWidth="1"/>
    <col min="2827" max="2827" width="7.75" style="175" customWidth="1"/>
    <col min="2828" max="2828" width="6" style="175" customWidth="1"/>
    <col min="2829" max="2829" width="7.75" style="175" customWidth="1"/>
    <col min="2830" max="2830" width="6.125" style="175" customWidth="1"/>
    <col min="2831" max="2831" width="7.5" style="175" customWidth="1"/>
    <col min="2832" max="3072" width="1.875" style="175"/>
    <col min="3073" max="3073" width="14.5" style="175" customWidth="1"/>
    <col min="3074" max="3074" width="6.125" style="175" customWidth="1"/>
    <col min="3075" max="3075" width="7.75" style="175" customWidth="1"/>
    <col min="3076" max="3076" width="6.125" style="175" customWidth="1"/>
    <col min="3077" max="3077" width="7.75" style="175" customWidth="1"/>
    <col min="3078" max="3078" width="6.125" style="175" customWidth="1"/>
    <col min="3079" max="3079" width="7.75" style="175" customWidth="1"/>
    <col min="3080" max="3080" width="6.125" style="175" customWidth="1"/>
    <col min="3081" max="3081" width="7.5" style="175" customWidth="1"/>
    <col min="3082" max="3082" width="6.125" style="175" customWidth="1"/>
    <col min="3083" max="3083" width="7.75" style="175" customWidth="1"/>
    <col min="3084" max="3084" width="6" style="175" customWidth="1"/>
    <col min="3085" max="3085" width="7.75" style="175" customWidth="1"/>
    <col min="3086" max="3086" width="6.125" style="175" customWidth="1"/>
    <col min="3087" max="3087" width="7.5" style="175" customWidth="1"/>
    <col min="3088" max="3328" width="1.875" style="175"/>
    <col min="3329" max="3329" width="14.5" style="175" customWidth="1"/>
    <col min="3330" max="3330" width="6.125" style="175" customWidth="1"/>
    <col min="3331" max="3331" width="7.75" style="175" customWidth="1"/>
    <col min="3332" max="3332" width="6.125" style="175" customWidth="1"/>
    <col min="3333" max="3333" width="7.75" style="175" customWidth="1"/>
    <col min="3334" max="3334" width="6.125" style="175" customWidth="1"/>
    <col min="3335" max="3335" width="7.75" style="175" customWidth="1"/>
    <col min="3336" max="3336" width="6.125" style="175" customWidth="1"/>
    <col min="3337" max="3337" width="7.5" style="175" customWidth="1"/>
    <col min="3338" max="3338" width="6.125" style="175" customWidth="1"/>
    <col min="3339" max="3339" width="7.75" style="175" customWidth="1"/>
    <col min="3340" max="3340" width="6" style="175" customWidth="1"/>
    <col min="3341" max="3341" width="7.75" style="175" customWidth="1"/>
    <col min="3342" max="3342" width="6.125" style="175" customWidth="1"/>
    <col min="3343" max="3343" width="7.5" style="175" customWidth="1"/>
    <col min="3344" max="3584" width="1.875" style="175"/>
    <col min="3585" max="3585" width="14.5" style="175" customWidth="1"/>
    <col min="3586" max="3586" width="6.125" style="175" customWidth="1"/>
    <col min="3587" max="3587" width="7.75" style="175" customWidth="1"/>
    <col min="3588" max="3588" width="6.125" style="175" customWidth="1"/>
    <col min="3589" max="3589" width="7.75" style="175" customWidth="1"/>
    <col min="3590" max="3590" width="6.125" style="175" customWidth="1"/>
    <col min="3591" max="3591" width="7.75" style="175" customWidth="1"/>
    <col min="3592" max="3592" width="6.125" style="175" customWidth="1"/>
    <col min="3593" max="3593" width="7.5" style="175" customWidth="1"/>
    <col min="3594" max="3594" width="6.125" style="175" customWidth="1"/>
    <col min="3595" max="3595" width="7.75" style="175" customWidth="1"/>
    <col min="3596" max="3596" width="6" style="175" customWidth="1"/>
    <col min="3597" max="3597" width="7.75" style="175" customWidth="1"/>
    <col min="3598" max="3598" width="6.125" style="175" customWidth="1"/>
    <col min="3599" max="3599" width="7.5" style="175" customWidth="1"/>
    <col min="3600" max="3840" width="1.875" style="175"/>
    <col min="3841" max="3841" width="14.5" style="175" customWidth="1"/>
    <col min="3842" max="3842" width="6.125" style="175" customWidth="1"/>
    <col min="3843" max="3843" width="7.75" style="175" customWidth="1"/>
    <col min="3844" max="3844" width="6.125" style="175" customWidth="1"/>
    <col min="3845" max="3845" width="7.75" style="175" customWidth="1"/>
    <col min="3846" max="3846" width="6.125" style="175" customWidth="1"/>
    <col min="3847" max="3847" width="7.75" style="175" customWidth="1"/>
    <col min="3848" max="3848" width="6.125" style="175" customWidth="1"/>
    <col min="3849" max="3849" width="7.5" style="175" customWidth="1"/>
    <col min="3850" max="3850" width="6.125" style="175" customWidth="1"/>
    <col min="3851" max="3851" width="7.75" style="175" customWidth="1"/>
    <col min="3852" max="3852" width="6" style="175" customWidth="1"/>
    <col min="3853" max="3853" width="7.75" style="175" customWidth="1"/>
    <col min="3854" max="3854" width="6.125" style="175" customWidth="1"/>
    <col min="3855" max="3855" width="7.5" style="175" customWidth="1"/>
    <col min="3856" max="4096" width="1.875" style="175"/>
    <col min="4097" max="4097" width="14.5" style="175" customWidth="1"/>
    <col min="4098" max="4098" width="6.125" style="175" customWidth="1"/>
    <col min="4099" max="4099" width="7.75" style="175" customWidth="1"/>
    <col min="4100" max="4100" width="6.125" style="175" customWidth="1"/>
    <col min="4101" max="4101" width="7.75" style="175" customWidth="1"/>
    <col min="4102" max="4102" width="6.125" style="175" customWidth="1"/>
    <col min="4103" max="4103" width="7.75" style="175" customWidth="1"/>
    <col min="4104" max="4104" width="6.125" style="175" customWidth="1"/>
    <col min="4105" max="4105" width="7.5" style="175" customWidth="1"/>
    <col min="4106" max="4106" width="6.125" style="175" customWidth="1"/>
    <col min="4107" max="4107" width="7.75" style="175" customWidth="1"/>
    <col min="4108" max="4108" width="6" style="175" customWidth="1"/>
    <col min="4109" max="4109" width="7.75" style="175" customWidth="1"/>
    <col min="4110" max="4110" width="6.125" style="175" customWidth="1"/>
    <col min="4111" max="4111" width="7.5" style="175" customWidth="1"/>
    <col min="4112" max="4352" width="1.875" style="175"/>
    <col min="4353" max="4353" width="14.5" style="175" customWidth="1"/>
    <col min="4354" max="4354" width="6.125" style="175" customWidth="1"/>
    <col min="4355" max="4355" width="7.75" style="175" customWidth="1"/>
    <col min="4356" max="4356" width="6.125" style="175" customWidth="1"/>
    <col min="4357" max="4357" width="7.75" style="175" customWidth="1"/>
    <col min="4358" max="4358" width="6.125" style="175" customWidth="1"/>
    <col min="4359" max="4359" width="7.75" style="175" customWidth="1"/>
    <col min="4360" max="4360" width="6.125" style="175" customWidth="1"/>
    <col min="4361" max="4361" width="7.5" style="175" customWidth="1"/>
    <col min="4362" max="4362" width="6.125" style="175" customWidth="1"/>
    <col min="4363" max="4363" width="7.75" style="175" customWidth="1"/>
    <col min="4364" max="4364" width="6" style="175" customWidth="1"/>
    <col min="4365" max="4365" width="7.75" style="175" customWidth="1"/>
    <col min="4366" max="4366" width="6.125" style="175" customWidth="1"/>
    <col min="4367" max="4367" width="7.5" style="175" customWidth="1"/>
    <col min="4368" max="4608" width="1.875" style="175"/>
    <col min="4609" max="4609" width="14.5" style="175" customWidth="1"/>
    <col min="4610" max="4610" width="6.125" style="175" customWidth="1"/>
    <col min="4611" max="4611" width="7.75" style="175" customWidth="1"/>
    <col min="4612" max="4612" width="6.125" style="175" customWidth="1"/>
    <col min="4613" max="4613" width="7.75" style="175" customWidth="1"/>
    <col min="4614" max="4614" width="6.125" style="175" customWidth="1"/>
    <col min="4615" max="4615" width="7.75" style="175" customWidth="1"/>
    <col min="4616" max="4616" width="6.125" style="175" customWidth="1"/>
    <col min="4617" max="4617" width="7.5" style="175" customWidth="1"/>
    <col min="4618" max="4618" width="6.125" style="175" customWidth="1"/>
    <col min="4619" max="4619" width="7.75" style="175" customWidth="1"/>
    <col min="4620" max="4620" width="6" style="175" customWidth="1"/>
    <col min="4621" max="4621" width="7.75" style="175" customWidth="1"/>
    <col min="4622" max="4622" width="6.125" style="175" customWidth="1"/>
    <col min="4623" max="4623" width="7.5" style="175" customWidth="1"/>
    <col min="4624" max="4864" width="1.875" style="175"/>
    <col min="4865" max="4865" width="14.5" style="175" customWidth="1"/>
    <col min="4866" max="4866" width="6.125" style="175" customWidth="1"/>
    <col min="4867" max="4867" width="7.75" style="175" customWidth="1"/>
    <col min="4868" max="4868" width="6.125" style="175" customWidth="1"/>
    <col min="4869" max="4869" width="7.75" style="175" customWidth="1"/>
    <col min="4870" max="4870" width="6.125" style="175" customWidth="1"/>
    <col min="4871" max="4871" width="7.75" style="175" customWidth="1"/>
    <col min="4872" max="4872" width="6.125" style="175" customWidth="1"/>
    <col min="4873" max="4873" width="7.5" style="175" customWidth="1"/>
    <col min="4874" max="4874" width="6.125" style="175" customWidth="1"/>
    <col min="4875" max="4875" width="7.75" style="175" customWidth="1"/>
    <col min="4876" max="4876" width="6" style="175" customWidth="1"/>
    <col min="4877" max="4877" width="7.75" style="175" customWidth="1"/>
    <col min="4878" max="4878" width="6.125" style="175" customWidth="1"/>
    <col min="4879" max="4879" width="7.5" style="175" customWidth="1"/>
    <col min="4880" max="5120" width="1.875" style="175"/>
    <col min="5121" max="5121" width="14.5" style="175" customWidth="1"/>
    <col min="5122" max="5122" width="6.125" style="175" customWidth="1"/>
    <col min="5123" max="5123" width="7.75" style="175" customWidth="1"/>
    <col min="5124" max="5124" width="6.125" style="175" customWidth="1"/>
    <col min="5125" max="5125" width="7.75" style="175" customWidth="1"/>
    <col min="5126" max="5126" width="6.125" style="175" customWidth="1"/>
    <col min="5127" max="5127" width="7.75" style="175" customWidth="1"/>
    <col min="5128" max="5128" width="6.125" style="175" customWidth="1"/>
    <col min="5129" max="5129" width="7.5" style="175" customWidth="1"/>
    <col min="5130" max="5130" width="6.125" style="175" customWidth="1"/>
    <col min="5131" max="5131" width="7.75" style="175" customWidth="1"/>
    <col min="5132" max="5132" width="6" style="175" customWidth="1"/>
    <col min="5133" max="5133" width="7.75" style="175" customWidth="1"/>
    <col min="5134" max="5134" width="6.125" style="175" customWidth="1"/>
    <col min="5135" max="5135" width="7.5" style="175" customWidth="1"/>
    <col min="5136" max="5376" width="1.875" style="175"/>
    <col min="5377" max="5377" width="14.5" style="175" customWidth="1"/>
    <col min="5378" max="5378" width="6.125" style="175" customWidth="1"/>
    <col min="5379" max="5379" width="7.75" style="175" customWidth="1"/>
    <col min="5380" max="5380" width="6.125" style="175" customWidth="1"/>
    <col min="5381" max="5381" width="7.75" style="175" customWidth="1"/>
    <col min="5382" max="5382" width="6.125" style="175" customWidth="1"/>
    <col min="5383" max="5383" width="7.75" style="175" customWidth="1"/>
    <col min="5384" max="5384" width="6.125" style="175" customWidth="1"/>
    <col min="5385" max="5385" width="7.5" style="175" customWidth="1"/>
    <col min="5386" max="5386" width="6.125" style="175" customWidth="1"/>
    <col min="5387" max="5387" width="7.75" style="175" customWidth="1"/>
    <col min="5388" max="5388" width="6" style="175" customWidth="1"/>
    <col min="5389" max="5389" width="7.75" style="175" customWidth="1"/>
    <col min="5390" max="5390" width="6.125" style="175" customWidth="1"/>
    <col min="5391" max="5391" width="7.5" style="175" customWidth="1"/>
    <col min="5392" max="5632" width="1.875" style="175"/>
    <col min="5633" max="5633" width="14.5" style="175" customWidth="1"/>
    <col min="5634" max="5634" width="6.125" style="175" customWidth="1"/>
    <col min="5635" max="5635" width="7.75" style="175" customWidth="1"/>
    <col min="5636" max="5636" width="6.125" style="175" customWidth="1"/>
    <col min="5637" max="5637" width="7.75" style="175" customWidth="1"/>
    <col min="5638" max="5638" width="6.125" style="175" customWidth="1"/>
    <col min="5639" max="5639" width="7.75" style="175" customWidth="1"/>
    <col min="5640" max="5640" width="6.125" style="175" customWidth="1"/>
    <col min="5641" max="5641" width="7.5" style="175" customWidth="1"/>
    <col min="5642" max="5642" width="6.125" style="175" customWidth="1"/>
    <col min="5643" max="5643" width="7.75" style="175" customWidth="1"/>
    <col min="5644" max="5644" width="6" style="175" customWidth="1"/>
    <col min="5645" max="5645" width="7.75" style="175" customWidth="1"/>
    <col min="5646" max="5646" width="6.125" style="175" customWidth="1"/>
    <col min="5647" max="5647" width="7.5" style="175" customWidth="1"/>
    <col min="5648" max="5888" width="1.875" style="175"/>
    <col min="5889" max="5889" width="14.5" style="175" customWidth="1"/>
    <col min="5890" max="5890" width="6.125" style="175" customWidth="1"/>
    <col min="5891" max="5891" width="7.75" style="175" customWidth="1"/>
    <col min="5892" max="5892" width="6.125" style="175" customWidth="1"/>
    <col min="5893" max="5893" width="7.75" style="175" customWidth="1"/>
    <col min="5894" max="5894" width="6.125" style="175" customWidth="1"/>
    <col min="5895" max="5895" width="7.75" style="175" customWidth="1"/>
    <col min="5896" max="5896" width="6.125" style="175" customWidth="1"/>
    <col min="5897" max="5897" width="7.5" style="175" customWidth="1"/>
    <col min="5898" max="5898" width="6.125" style="175" customWidth="1"/>
    <col min="5899" max="5899" width="7.75" style="175" customWidth="1"/>
    <col min="5900" max="5900" width="6" style="175" customWidth="1"/>
    <col min="5901" max="5901" width="7.75" style="175" customWidth="1"/>
    <col min="5902" max="5902" width="6.125" style="175" customWidth="1"/>
    <col min="5903" max="5903" width="7.5" style="175" customWidth="1"/>
    <col min="5904" max="6144" width="1.875" style="175"/>
    <col min="6145" max="6145" width="14.5" style="175" customWidth="1"/>
    <col min="6146" max="6146" width="6.125" style="175" customWidth="1"/>
    <col min="6147" max="6147" width="7.75" style="175" customWidth="1"/>
    <col min="6148" max="6148" width="6.125" style="175" customWidth="1"/>
    <col min="6149" max="6149" width="7.75" style="175" customWidth="1"/>
    <col min="6150" max="6150" width="6.125" style="175" customWidth="1"/>
    <col min="6151" max="6151" width="7.75" style="175" customWidth="1"/>
    <col min="6152" max="6152" width="6.125" style="175" customWidth="1"/>
    <col min="6153" max="6153" width="7.5" style="175" customWidth="1"/>
    <col min="6154" max="6154" width="6.125" style="175" customWidth="1"/>
    <col min="6155" max="6155" width="7.75" style="175" customWidth="1"/>
    <col min="6156" max="6156" width="6" style="175" customWidth="1"/>
    <col min="6157" max="6157" width="7.75" style="175" customWidth="1"/>
    <col min="6158" max="6158" width="6.125" style="175" customWidth="1"/>
    <col min="6159" max="6159" width="7.5" style="175" customWidth="1"/>
    <col min="6160" max="6400" width="1.875" style="175"/>
    <col min="6401" max="6401" width="14.5" style="175" customWidth="1"/>
    <col min="6402" max="6402" width="6.125" style="175" customWidth="1"/>
    <col min="6403" max="6403" width="7.75" style="175" customWidth="1"/>
    <col min="6404" max="6404" width="6.125" style="175" customWidth="1"/>
    <col min="6405" max="6405" width="7.75" style="175" customWidth="1"/>
    <col min="6406" max="6406" width="6.125" style="175" customWidth="1"/>
    <col min="6407" max="6407" width="7.75" style="175" customWidth="1"/>
    <col min="6408" max="6408" width="6.125" style="175" customWidth="1"/>
    <col min="6409" max="6409" width="7.5" style="175" customWidth="1"/>
    <col min="6410" max="6410" width="6.125" style="175" customWidth="1"/>
    <col min="6411" max="6411" width="7.75" style="175" customWidth="1"/>
    <col min="6412" max="6412" width="6" style="175" customWidth="1"/>
    <col min="6413" max="6413" width="7.75" style="175" customWidth="1"/>
    <col min="6414" max="6414" width="6.125" style="175" customWidth="1"/>
    <col min="6415" max="6415" width="7.5" style="175" customWidth="1"/>
    <col min="6416" max="6656" width="1.875" style="175"/>
    <col min="6657" max="6657" width="14.5" style="175" customWidth="1"/>
    <col min="6658" max="6658" width="6.125" style="175" customWidth="1"/>
    <col min="6659" max="6659" width="7.75" style="175" customWidth="1"/>
    <col min="6660" max="6660" width="6.125" style="175" customWidth="1"/>
    <col min="6661" max="6661" width="7.75" style="175" customWidth="1"/>
    <col min="6662" max="6662" width="6.125" style="175" customWidth="1"/>
    <col min="6663" max="6663" width="7.75" style="175" customWidth="1"/>
    <col min="6664" max="6664" width="6.125" style="175" customWidth="1"/>
    <col min="6665" max="6665" width="7.5" style="175" customWidth="1"/>
    <col min="6666" max="6666" width="6.125" style="175" customWidth="1"/>
    <col min="6667" max="6667" width="7.75" style="175" customWidth="1"/>
    <col min="6668" max="6668" width="6" style="175" customWidth="1"/>
    <col min="6669" max="6669" width="7.75" style="175" customWidth="1"/>
    <col min="6670" max="6670" width="6.125" style="175" customWidth="1"/>
    <col min="6671" max="6671" width="7.5" style="175" customWidth="1"/>
    <col min="6672" max="6912" width="1.875" style="175"/>
    <col min="6913" max="6913" width="14.5" style="175" customWidth="1"/>
    <col min="6914" max="6914" width="6.125" style="175" customWidth="1"/>
    <col min="6915" max="6915" width="7.75" style="175" customWidth="1"/>
    <col min="6916" max="6916" width="6.125" style="175" customWidth="1"/>
    <col min="6917" max="6917" width="7.75" style="175" customWidth="1"/>
    <col min="6918" max="6918" width="6.125" style="175" customWidth="1"/>
    <col min="6919" max="6919" width="7.75" style="175" customWidth="1"/>
    <col min="6920" max="6920" width="6.125" style="175" customWidth="1"/>
    <col min="6921" max="6921" width="7.5" style="175" customWidth="1"/>
    <col min="6922" max="6922" width="6.125" style="175" customWidth="1"/>
    <col min="6923" max="6923" width="7.75" style="175" customWidth="1"/>
    <col min="6924" max="6924" width="6" style="175" customWidth="1"/>
    <col min="6925" max="6925" width="7.75" style="175" customWidth="1"/>
    <col min="6926" max="6926" width="6.125" style="175" customWidth="1"/>
    <col min="6927" max="6927" width="7.5" style="175" customWidth="1"/>
    <col min="6928" max="7168" width="1.875" style="175"/>
    <col min="7169" max="7169" width="14.5" style="175" customWidth="1"/>
    <col min="7170" max="7170" width="6.125" style="175" customWidth="1"/>
    <col min="7171" max="7171" width="7.75" style="175" customWidth="1"/>
    <col min="7172" max="7172" width="6.125" style="175" customWidth="1"/>
    <col min="7173" max="7173" width="7.75" style="175" customWidth="1"/>
    <col min="7174" max="7174" width="6.125" style="175" customWidth="1"/>
    <col min="7175" max="7175" width="7.75" style="175" customWidth="1"/>
    <col min="7176" max="7176" width="6.125" style="175" customWidth="1"/>
    <col min="7177" max="7177" width="7.5" style="175" customWidth="1"/>
    <col min="7178" max="7178" width="6.125" style="175" customWidth="1"/>
    <col min="7179" max="7179" width="7.75" style="175" customWidth="1"/>
    <col min="7180" max="7180" width="6" style="175" customWidth="1"/>
    <col min="7181" max="7181" width="7.75" style="175" customWidth="1"/>
    <col min="7182" max="7182" width="6.125" style="175" customWidth="1"/>
    <col min="7183" max="7183" width="7.5" style="175" customWidth="1"/>
    <col min="7184" max="7424" width="1.875" style="175"/>
    <col min="7425" max="7425" width="14.5" style="175" customWidth="1"/>
    <col min="7426" max="7426" width="6.125" style="175" customWidth="1"/>
    <col min="7427" max="7427" width="7.75" style="175" customWidth="1"/>
    <col min="7428" max="7428" width="6.125" style="175" customWidth="1"/>
    <col min="7429" max="7429" width="7.75" style="175" customWidth="1"/>
    <col min="7430" max="7430" width="6.125" style="175" customWidth="1"/>
    <col min="7431" max="7431" width="7.75" style="175" customWidth="1"/>
    <col min="7432" max="7432" width="6.125" style="175" customWidth="1"/>
    <col min="7433" max="7433" width="7.5" style="175" customWidth="1"/>
    <col min="7434" max="7434" width="6.125" style="175" customWidth="1"/>
    <col min="7435" max="7435" width="7.75" style="175" customWidth="1"/>
    <col min="7436" max="7436" width="6" style="175" customWidth="1"/>
    <col min="7437" max="7437" width="7.75" style="175" customWidth="1"/>
    <col min="7438" max="7438" width="6.125" style="175" customWidth="1"/>
    <col min="7439" max="7439" width="7.5" style="175" customWidth="1"/>
    <col min="7440" max="7680" width="1.875" style="175"/>
    <col min="7681" max="7681" width="14.5" style="175" customWidth="1"/>
    <col min="7682" max="7682" width="6.125" style="175" customWidth="1"/>
    <col min="7683" max="7683" width="7.75" style="175" customWidth="1"/>
    <col min="7684" max="7684" width="6.125" style="175" customWidth="1"/>
    <col min="7685" max="7685" width="7.75" style="175" customWidth="1"/>
    <col min="7686" max="7686" width="6.125" style="175" customWidth="1"/>
    <col min="7687" max="7687" width="7.75" style="175" customWidth="1"/>
    <col min="7688" max="7688" width="6.125" style="175" customWidth="1"/>
    <col min="7689" max="7689" width="7.5" style="175" customWidth="1"/>
    <col min="7690" max="7690" width="6.125" style="175" customWidth="1"/>
    <col min="7691" max="7691" width="7.75" style="175" customWidth="1"/>
    <col min="7692" max="7692" width="6" style="175" customWidth="1"/>
    <col min="7693" max="7693" width="7.75" style="175" customWidth="1"/>
    <col min="7694" max="7694" width="6.125" style="175" customWidth="1"/>
    <col min="7695" max="7695" width="7.5" style="175" customWidth="1"/>
    <col min="7696" max="7936" width="1.875" style="175"/>
    <col min="7937" max="7937" width="14.5" style="175" customWidth="1"/>
    <col min="7938" max="7938" width="6.125" style="175" customWidth="1"/>
    <col min="7939" max="7939" width="7.75" style="175" customWidth="1"/>
    <col min="7940" max="7940" width="6.125" style="175" customWidth="1"/>
    <col min="7941" max="7941" width="7.75" style="175" customWidth="1"/>
    <col min="7942" max="7942" width="6.125" style="175" customWidth="1"/>
    <col min="7943" max="7943" width="7.75" style="175" customWidth="1"/>
    <col min="7944" max="7944" width="6.125" style="175" customWidth="1"/>
    <col min="7945" max="7945" width="7.5" style="175" customWidth="1"/>
    <col min="7946" max="7946" width="6.125" style="175" customWidth="1"/>
    <col min="7947" max="7947" width="7.75" style="175" customWidth="1"/>
    <col min="7948" max="7948" width="6" style="175" customWidth="1"/>
    <col min="7949" max="7949" width="7.75" style="175" customWidth="1"/>
    <col min="7950" max="7950" width="6.125" style="175" customWidth="1"/>
    <col min="7951" max="7951" width="7.5" style="175" customWidth="1"/>
    <col min="7952" max="8192" width="1.875" style="175"/>
    <col min="8193" max="8193" width="14.5" style="175" customWidth="1"/>
    <col min="8194" max="8194" width="6.125" style="175" customWidth="1"/>
    <col min="8195" max="8195" width="7.75" style="175" customWidth="1"/>
    <col min="8196" max="8196" width="6.125" style="175" customWidth="1"/>
    <col min="8197" max="8197" width="7.75" style="175" customWidth="1"/>
    <col min="8198" max="8198" width="6.125" style="175" customWidth="1"/>
    <col min="8199" max="8199" width="7.75" style="175" customWidth="1"/>
    <col min="8200" max="8200" width="6.125" style="175" customWidth="1"/>
    <col min="8201" max="8201" width="7.5" style="175" customWidth="1"/>
    <col min="8202" max="8202" width="6.125" style="175" customWidth="1"/>
    <col min="8203" max="8203" width="7.75" style="175" customWidth="1"/>
    <col min="8204" max="8204" width="6" style="175" customWidth="1"/>
    <col min="8205" max="8205" width="7.75" style="175" customWidth="1"/>
    <col min="8206" max="8206" width="6.125" style="175" customWidth="1"/>
    <col min="8207" max="8207" width="7.5" style="175" customWidth="1"/>
    <col min="8208" max="8448" width="1.875" style="175"/>
    <col min="8449" max="8449" width="14.5" style="175" customWidth="1"/>
    <col min="8450" max="8450" width="6.125" style="175" customWidth="1"/>
    <col min="8451" max="8451" width="7.75" style="175" customWidth="1"/>
    <col min="8452" max="8452" width="6.125" style="175" customWidth="1"/>
    <col min="8453" max="8453" width="7.75" style="175" customWidth="1"/>
    <col min="8454" max="8454" width="6.125" style="175" customWidth="1"/>
    <col min="8455" max="8455" width="7.75" style="175" customWidth="1"/>
    <col min="8456" max="8456" width="6.125" style="175" customWidth="1"/>
    <col min="8457" max="8457" width="7.5" style="175" customWidth="1"/>
    <col min="8458" max="8458" width="6.125" style="175" customWidth="1"/>
    <col min="8459" max="8459" width="7.75" style="175" customWidth="1"/>
    <col min="8460" max="8460" width="6" style="175" customWidth="1"/>
    <col min="8461" max="8461" width="7.75" style="175" customWidth="1"/>
    <col min="8462" max="8462" width="6.125" style="175" customWidth="1"/>
    <col min="8463" max="8463" width="7.5" style="175" customWidth="1"/>
    <col min="8464" max="8704" width="1.875" style="175"/>
    <col min="8705" max="8705" width="14.5" style="175" customWidth="1"/>
    <col min="8706" max="8706" width="6.125" style="175" customWidth="1"/>
    <col min="8707" max="8707" width="7.75" style="175" customWidth="1"/>
    <col min="8708" max="8708" width="6.125" style="175" customWidth="1"/>
    <col min="8709" max="8709" width="7.75" style="175" customWidth="1"/>
    <col min="8710" max="8710" width="6.125" style="175" customWidth="1"/>
    <col min="8711" max="8711" width="7.75" style="175" customWidth="1"/>
    <col min="8712" max="8712" width="6.125" style="175" customWidth="1"/>
    <col min="8713" max="8713" width="7.5" style="175" customWidth="1"/>
    <col min="8714" max="8714" width="6.125" style="175" customWidth="1"/>
    <col min="8715" max="8715" width="7.75" style="175" customWidth="1"/>
    <col min="8716" max="8716" width="6" style="175" customWidth="1"/>
    <col min="8717" max="8717" width="7.75" style="175" customWidth="1"/>
    <col min="8718" max="8718" width="6.125" style="175" customWidth="1"/>
    <col min="8719" max="8719" width="7.5" style="175" customWidth="1"/>
    <col min="8720" max="8960" width="1.875" style="175"/>
    <col min="8961" max="8961" width="14.5" style="175" customWidth="1"/>
    <col min="8962" max="8962" width="6.125" style="175" customWidth="1"/>
    <col min="8963" max="8963" width="7.75" style="175" customWidth="1"/>
    <col min="8964" max="8964" width="6.125" style="175" customWidth="1"/>
    <col min="8965" max="8965" width="7.75" style="175" customWidth="1"/>
    <col min="8966" max="8966" width="6.125" style="175" customWidth="1"/>
    <col min="8967" max="8967" width="7.75" style="175" customWidth="1"/>
    <col min="8968" max="8968" width="6.125" style="175" customWidth="1"/>
    <col min="8969" max="8969" width="7.5" style="175" customWidth="1"/>
    <col min="8970" max="8970" width="6.125" style="175" customWidth="1"/>
    <col min="8971" max="8971" width="7.75" style="175" customWidth="1"/>
    <col min="8972" max="8972" width="6" style="175" customWidth="1"/>
    <col min="8973" max="8973" width="7.75" style="175" customWidth="1"/>
    <col min="8974" max="8974" width="6.125" style="175" customWidth="1"/>
    <col min="8975" max="8975" width="7.5" style="175" customWidth="1"/>
    <col min="8976" max="9216" width="1.875" style="175"/>
    <col min="9217" max="9217" width="14.5" style="175" customWidth="1"/>
    <col min="9218" max="9218" width="6.125" style="175" customWidth="1"/>
    <col min="9219" max="9219" width="7.75" style="175" customWidth="1"/>
    <col min="9220" max="9220" width="6.125" style="175" customWidth="1"/>
    <col min="9221" max="9221" width="7.75" style="175" customWidth="1"/>
    <col min="9222" max="9222" width="6.125" style="175" customWidth="1"/>
    <col min="9223" max="9223" width="7.75" style="175" customWidth="1"/>
    <col min="9224" max="9224" width="6.125" style="175" customWidth="1"/>
    <col min="9225" max="9225" width="7.5" style="175" customWidth="1"/>
    <col min="9226" max="9226" width="6.125" style="175" customWidth="1"/>
    <col min="9227" max="9227" width="7.75" style="175" customWidth="1"/>
    <col min="9228" max="9228" width="6" style="175" customWidth="1"/>
    <col min="9229" max="9229" width="7.75" style="175" customWidth="1"/>
    <col min="9230" max="9230" width="6.125" style="175" customWidth="1"/>
    <col min="9231" max="9231" width="7.5" style="175" customWidth="1"/>
    <col min="9232" max="9472" width="1.875" style="175"/>
    <col min="9473" max="9473" width="14.5" style="175" customWidth="1"/>
    <col min="9474" max="9474" width="6.125" style="175" customWidth="1"/>
    <col min="9475" max="9475" width="7.75" style="175" customWidth="1"/>
    <col min="9476" max="9476" width="6.125" style="175" customWidth="1"/>
    <col min="9477" max="9477" width="7.75" style="175" customWidth="1"/>
    <col min="9478" max="9478" width="6.125" style="175" customWidth="1"/>
    <col min="9479" max="9479" width="7.75" style="175" customWidth="1"/>
    <col min="9480" max="9480" width="6.125" style="175" customWidth="1"/>
    <col min="9481" max="9481" width="7.5" style="175" customWidth="1"/>
    <col min="9482" max="9482" width="6.125" style="175" customWidth="1"/>
    <col min="9483" max="9483" width="7.75" style="175" customWidth="1"/>
    <col min="9484" max="9484" width="6" style="175" customWidth="1"/>
    <col min="9485" max="9485" width="7.75" style="175" customWidth="1"/>
    <col min="9486" max="9486" width="6.125" style="175" customWidth="1"/>
    <col min="9487" max="9487" width="7.5" style="175" customWidth="1"/>
    <col min="9488" max="9728" width="1.875" style="175"/>
    <col min="9729" max="9729" width="14.5" style="175" customWidth="1"/>
    <col min="9730" max="9730" width="6.125" style="175" customWidth="1"/>
    <col min="9731" max="9731" width="7.75" style="175" customWidth="1"/>
    <col min="9732" max="9732" width="6.125" style="175" customWidth="1"/>
    <col min="9733" max="9733" width="7.75" style="175" customWidth="1"/>
    <col min="9734" max="9734" width="6.125" style="175" customWidth="1"/>
    <col min="9735" max="9735" width="7.75" style="175" customWidth="1"/>
    <col min="9736" max="9736" width="6.125" style="175" customWidth="1"/>
    <col min="9737" max="9737" width="7.5" style="175" customWidth="1"/>
    <col min="9738" max="9738" width="6.125" style="175" customWidth="1"/>
    <col min="9739" max="9739" width="7.75" style="175" customWidth="1"/>
    <col min="9740" max="9740" width="6" style="175" customWidth="1"/>
    <col min="9741" max="9741" width="7.75" style="175" customWidth="1"/>
    <col min="9742" max="9742" width="6.125" style="175" customWidth="1"/>
    <col min="9743" max="9743" width="7.5" style="175" customWidth="1"/>
    <col min="9744" max="9984" width="1.875" style="175"/>
    <col min="9985" max="9985" width="14.5" style="175" customWidth="1"/>
    <col min="9986" max="9986" width="6.125" style="175" customWidth="1"/>
    <col min="9987" max="9987" width="7.75" style="175" customWidth="1"/>
    <col min="9988" max="9988" width="6.125" style="175" customWidth="1"/>
    <col min="9989" max="9989" width="7.75" style="175" customWidth="1"/>
    <col min="9990" max="9990" width="6.125" style="175" customWidth="1"/>
    <col min="9991" max="9991" width="7.75" style="175" customWidth="1"/>
    <col min="9992" max="9992" width="6.125" style="175" customWidth="1"/>
    <col min="9993" max="9993" width="7.5" style="175" customWidth="1"/>
    <col min="9994" max="9994" width="6.125" style="175" customWidth="1"/>
    <col min="9995" max="9995" width="7.75" style="175" customWidth="1"/>
    <col min="9996" max="9996" width="6" style="175" customWidth="1"/>
    <col min="9997" max="9997" width="7.75" style="175" customWidth="1"/>
    <col min="9998" max="9998" width="6.125" style="175" customWidth="1"/>
    <col min="9999" max="9999" width="7.5" style="175" customWidth="1"/>
    <col min="10000" max="10240" width="1.875" style="175"/>
    <col min="10241" max="10241" width="14.5" style="175" customWidth="1"/>
    <col min="10242" max="10242" width="6.125" style="175" customWidth="1"/>
    <col min="10243" max="10243" width="7.75" style="175" customWidth="1"/>
    <col min="10244" max="10244" width="6.125" style="175" customWidth="1"/>
    <col min="10245" max="10245" width="7.75" style="175" customWidth="1"/>
    <col min="10246" max="10246" width="6.125" style="175" customWidth="1"/>
    <col min="10247" max="10247" width="7.75" style="175" customWidth="1"/>
    <col min="10248" max="10248" width="6.125" style="175" customWidth="1"/>
    <col min="10249" max="10249" width="7.5" style="175" customWidth="1"/>
    <col min="10250" max="10250" width="6.125" style="175" customWidth="1"/>
    <col min="10251" max="10251" width="7.75" style="175" customWidth="1"/>
    <col min="10252" max="10252" width="6" style="175" customWidth="1"/>
    <col min="10253" max="10253" width="7.75" style="175" customWidth="1"/>
    <col min="10254" max="10254" width="6.125" style="175" customWidth="1"/>
    <col min="10255" max="10255" width="7.5" style="175" customWidth="1"/>
    <col min="10256" max="10496" width="1.875" style="175"/>
    <col min="10497" max="10497" width="14.5" style="175" customWidth="1"/>
    <col min="10498" max="10498" width="6.125" style="175" customWidth="1"/>
    <col min="10499" max="10499" width="7.75" style="175" customWidth="1"/>
    <col min="10500" max="10500" width="6.125" style="175" customWidth="1"/>
    <col min="10501" max="10501" width="7.75" style="175" customWidth="1"/>
    <col min="10502" max="10502" width="6.125" style="175" customWidth="1"/>
    <col min="10503" max="10503" width="7.75" style="175" customWidth="1"/>
    <col min="10504" max="10504" width="6.125" style="175" customWidth="1"/>
    <col min="10505" max="10505" width="7.5" style="175" customWidth="1"/>
    <col min="10506" max="10506" width="6.125" style="175" customWidth="1"/>
    <col min="10507" max="10507" width="7.75" style="175" customWidth="1"/>
    <col min="10508" max="10508" width="6" style="175" customWidth="1"/>
    <col min="10509" max="10509" width="7.75" style="175" customWidth="1"/>
    <col min="10510" max="10510" width="6.125" style="175" customWidth="1"/>
    <col min="10511" max="10511" width="7.5" style="175" customWidth="1"/>
    <col min="10512" max="10752" width="1.875" style="175"/>
    <col min="10753" max="10753" width="14.5" style="175" customWidth="1"/>
    <col min="10754" max="10754" width="6.125" style="175" customWidth="1"/>
    <col min="10755" max="10755" width="7.75" style="175" customWidth="1"/>
    <col min="10756" max="10756" width="6.125" style="175" customWidth="1"/>
    <col min="10757" max="10757" width="7.75" style="175" customWidth="1"/>
    <col min="10758" max="10758" width="6.125" style="175" customWidth="1"/>
    <col min="10759" max="10759" width="7.75" style="175" customWidth="1"/>
    <col min="10760" max="10760" width="6.125" style="175" customWidth="1"/>
    <col min="10761" max="10761" width="7.5" style="175" customWidth="1"/>
    <col min="10762" max="10762" width="6.125" style="175" customWidth="1"/>
    <col min="10763" max="10763" width="7.75" style="175" customWidth="1"/>
    <col min="10764" max="10764" width="6" style="175" customWidth="1"/>
    <col min="10765" max="10765" width="7.75" style="175" customWidth="1"/>
    <col min="10766" max="10766" width="6.125" style="175" customWidth="1"/>
    <col min="10767" max="10767" width="7.5" style="175" customWidth="1"/>
    <col min="10768" max="11008" width="1.875" style="175"/>
    <col min="11009" max="11009" width="14.5" style="175" customWidth="1"/>
    <col min="11010" max="11010" width="6.125" style="175" customWidth="1"/>
    <col min="11011" max="11011" width="7.75" style="175" customWidth="1"/>
    <col min="11012" max="11012" width="6.125" style="175" customWidth="1"/>
    <col min="11013" max="11013" width="7.75" style="175" customWidth="1"/>
    <col min="11014" max="11014" width="6.125" style="175" customWidth="1"/>
    <col min="11015" max="11015" width="7.75" style="175" customWidth="1"/>
    <col min="11016" max="11016" width="6.125" style="175" customWidth="1"/>
    <col min="11017" max="11017" width="7.5" style="175" customWidth="1"/>
    <col min="11018" max="11018" width="6.125" style="175" customWidth="1"/>
    <col min="11019" max="11019" width="7.75" style="175" customWidth="1"/>
    <col min="11020" max="11020" width="6" style="175" customWidth="1"/>
    <col min="11021" max="11021" width="7.75" style="175" customWidth="1"/>
    <col min="11022" max="11022" width="6.125" style="175" customWidth="1"/>
    <col min="11023" max="11023" width="7.5" style="175" customWidth="1"/>
    <col min="11024" max="11264" width="1.875" style="175"/>
    <col min="11265" max="11265" width="14.5" style="175" customWidth="1"/>
    <col min="11266" max="11266" width="6.125" style="175" customWidth="1"/>
    <col min="11267" max="11267" width="7.75" style="175" customWidth="1"/>
    <col min="11268" max="11268" width="6.125" style="175" customWidth="1"/>
    <col min="11269" max="11269" width="7.75" style="175" customWidth="1"/>
    <col min="11270" max="11270" width="6.125" style="175" customWidth="1"/>
    <col min="11271" max="11271" width="7.75" style="175" customWidth="1"/>
    <col min="11272" max="11272" width="6.125" style="175" customWidth="1"/>
    <col min="11273" max="11273" width="7.5" style="175" customWidth="1"/>
    <col min="11274" max="11274" width="6.125" style="175" customWidth="1"/>
    <col min="11275" max="11275" width="7.75" style="175" customWidth="1"/>
    <col min="11276" max="11276" width="6" style="175" customWidth="1"/>
    <col min="11277" max="11277" width="7.75" style="175" customWidth="1"/>
    <col min="11278" max="11278" width="6.125" style="175" customWidth="1"/>
    <col min="11279" max="11279" width="7.5" style="175" customWidth="1"/>
    <col min="11280" max="11520" width="1.875" style="175"/>
    <col min="11521" max="11521" width="14.5" style="175" customWidth="1"/>
    <col min="11522" max="11522" width="6.125" style="175" customWidth="1"/>
    <col min="11523" max="11523" width="7.75" style="175" customWidth="1"/>
    <col min="11524" max="11524" width="6.125" style="175" customWidth="1"/>
    <col min="11525" max="11525" width="7.75" style="175" customWidth="1"/>
    <col min="11526" max="11526" width="6.125" style="175" customWidth="1"/>
    <col min="11527" max="11527" width="7.75" style="175" customWidth="1"/>
    <col min="11528" max="11528" width="6.125" style="175" customWidth="1"/>
    <col min="11529" max="11529" width="7.5" style="175" customWidth="1"/>
    <col min="11530" max="11530" width="6.125" style="175" customWidth="1"/>
    <col min="11531" max="11531" width="7.75" style="175" customWidth="1"/>
    <col min="11532" max="11532" width="6" style="175" customWidth="1"/>
    <col min="11533" max="11533" width="7.75" style="175" customWidth="1"/>
    <col min="11534" max="11534" width="6.125" style="175" customWidth="1"/>
    <col min="11535" max="11535" width="7.5" style="175" customWidth="1"/>
    <col min="11536" max="11776" width="1.875" style="175"/>
    <col min="11777" max="11777" width="14.5" style="175" customWidth="1"/>
    <col min="11778" max="11778" width="6.125" style="175" customWidth="1"/>
    <col min="11779" max="11779" width="7.75" style="175" customWidth="1"/>
    <col min="11780" max="11780" width="6.125" style="175" customWidth="1"/>
    <col min="11781" max="11781" width="7.75" style="175" customWidth="1"/>
    <col min="11782" max="11782" width="6.125" style="175" customWidth="1"/>
    <col min="11783" max="11783" width="7.75" style="175" customWidth="1"/>
    <col min="11784" max="11784" width="6.125" style="175" customWidth="1"/>
    <col min="11785" max="11785" width="7.5" style="175" customWidth="1"/>
    <col min="11786" max="11786" width="6.125" style="175" customWidth="1"/>
    <col min="11787" max="11787" width="7.75" style="175" customWidth="1"/>
    <col min="11788" max="11788" width="6" style="175" customWidth="1"/>
    <col min="11789" max="11789" width="7.75" style="175" customWidth="1"/>
    <col min="11790" max="11790" width="6.125" style="175" customWidth="1"/>
    <col min="11791" max="11791" width="7.5" style="175" customWidth="1"/>
    <col min="11792" max="12032" width="1.875" style="175"/>
    <col min="12033" max="12033" width="14.5" style="175" customWidth="1"/>
    <col min="12034" max="12034" width="6.125" style="175" customWidth="1"/>
    <col min="12035" max="12035" width="7.75" style="175" customWidth="1"/>
    <col min="12036" max="12036" width="6.125" style="175" customWidth="1"/>
    <col min="12037" max="12037" width="7.75" style="175" customWidth="1"/>
    <col min="12038" max="12038" width="6.125" style="175" customWidth="1"/>
    <col min="12039" max="12039" width="7.75" style="175" customWidth="1"/>
    <col min="12040" max="12040" width="6.125" style="175" customWidth="1"/>
    <col min="12041" max="12041" width="7.5" style="175" customWidth="1"/>
    <col min="12042" max="12042" width="6.125" style="175" customWidth="1"/>
    <col min="12043" max="12043" width="7.75" style="175" customWidth="1"/>
    <col min="12044" max="12044" width="6" style="175" customWidth="1"/>
    <col min="12045" max="12045" width="7.75" style="175" customWidth="1"/>
    <col min="12046" max="12046" width="6.125" style="175" customWidth="1"/>
    <col min="12047" max="12047" width="7.5" style="175" customWidth="1"/>
    <col min="12048" max="12288" width="1.875" style="175"/>
    <col min="12289" max="12289" width="14.5" style="175" customWidth="1"/>
    <col min="12290" max="12290" width="6.125" style="175" customWidth="1"/>
    <col min="12291" max="12291" width="7.75" style="175" customWidth="1"/>
    <col min="12292" max="12292" width="6.125" style="175" customWidth="1"/>
    <col min="12293" max="12293" width="7.75" style="175" customWidth="1"/>
    <col min="12294" max="12294" width="6.125" style="175" customWidth="1"/>
    <col min="12295" max="12295" width="7.75" style="175" customWidth="1"/>
    <col min="12296" max="12296" width="6.125" style="175" customWidth="1"/>
    <col min="12297" max="12297" width="7.5" style="175" customWidth="1"/>
    <col min="12298" max="12298" width="6.125" style="175" customWidth="1"/>
    <col min="12299" max="12299" width="7.75" style="175" customWidth="1"/>
    <col min="12300" max="12300" width="6" style="175" customWidth="1"/>
    <col min="12301" max="12301" width="7.75" style="175" customWidth="1"/>
    <col min="12302" max="12302" width="6.125" style="175" customWidth="1"/>
    <col min="12303" max="12303" width="7.5" style="175" customWidth="1"/>
    <col min="12304" max="12544" width="1.875" style="175"/>
    <col min="12545" max="12545" width="14.5" style="175" customWidth="1"/>
    <col min="12546" max="12546" width="6.125" style="175" customWidth="1"/>
    <col min="12547" max="12547" width="7.75" style="175" customWidth="1"/>
    <col min="12548" max="12548" width="6.125" style="175" customWidth="1"/>
    <col min="12549" max="12549" width="7.75" style="175" customWidth="1"/>
    <col min="12550" max="12550" width="6.125" style="175" customWidth="1"/>
    <col min="12551" max="12551" width="7.75" style="175" customWidth="1"/>
    <col min="12552" max="12552" width="6.125" style="175" customWidth="1"/>
    <col min="12553" max="12553" width="7.5" style="175" customWidth="1"/>
    <col min="12554" max="12554" width="6.125" style="175" customWidth="1"/>
    <col min="12555" max="12555" width="7.75" style="175" customWidth="1"/>
    <col min="12556" max="12556" width="6" style="175" customWidth="1"/>
    <col min="12557" max="12557" width="7.75" style="175" customWidth="1"/>
    <col min="12558" max="12558" width="6.125" style="175" customWidth="1"/>
    <col min="12559" max="12559" width="7.5" style="175" customWidth="1"/>
    <col min="12560" max="12800" width="1.875" style="175"/>
    <col min="12801" max="12801" width="14.5" style="175" customWidth="1"/>
    <col min="12802" max="12802" width="6.125" style="175" customWidth="1"/>
    <col min="12803" max="12803" width="7.75" style="175" customWidth="1"/>
    <col min="12804" max="12804" width="6.125" style="175" customWidth="1"/>
    <col min="12805" max="12805" width="7.75" style="175" customWidth="1"/>
    <col min="12806" max="12806" width="6.125" style="175" customWidth="1"/>
    <col min="12807" max="12807" width="7.75" style="175" customWidth="1"/>
    <col min="12808" max="12808" width="6.125" style="175" customWidth="1"/>
    <col min="12809" max="12809" width="7.5" style="175" customWidth="1"/>
    <col min="12810" max="12810" width="6.125" style="175" customWidth="1"/>
    <col min="12811" max="12811" width="7.75" style="175" customWidth="1"/>
    <col min="12812" max="12812" width="6" style="175" customWidth="1"/>
    <col min="12813" max="12813" width="7.75" style="175" customWidth="1"/>
    <col min="12814" max="12814" width="6.125" style="175" customWidth="1"/>
    <col min="12815" max="12815" width="7.5" style="175" customWidth="1"/>
    <col min="12816" max="13056" width="1.875" style="175"/>
    <col min="13057" max="13057" width="14.5" style="175" customWidth="1"/>
    <col min="13058" max="13058" width="6.125" style="175" customWidth="1"/>
    <col min="13059" max="13059" width="7.75" style="175" customWidth="1"/>
    <col min="13060" max="13060" width="6.125" style="175" customWidth="1"/>
    <col min="13061" max="13061" width="7.75" style="175" customWidth="1"/>
    <col min="13062" max="13062" width="6.125" style="175" customWidth="1"/>
    <col min="13063" max="13063" width="7.75" style="175" customWidth="1"/>
    <col min="13064" max="13064" width="6.125" style="175" customWidth="1"/>
    <col min="13065" max="13065" width="7.5" style="175" customWidth="1"/>
    <col min="13066" max="13066" width="6.125" style="175" customWidth="1"/>
    <col min="13067" max="13067" width="7.75" style="175" customWidth="1"/>
    <col min="13068" max="13068" width="6" style="175" customWidth="1"/>
    <col min="13069" max="13069" width="7.75" style="175" customWidth="1"/>
    <col min="13070" max="13070" width="6.125" style="175" customWidth="1"/>
    <col min="13071" max="13071" width="7.5" style="175" customWidth="1"/>
    <col min="13072" max="13312" width="1.875" style="175"/>
    <col min="13313" max="13313" width="14.5" style="175" customWidth="1"/>
    <col min="13314" max="13314" width="6.125" style="175" customWidth="1"/>
    <col min="13315" max="13315" width="7.75" style="175" customWidth="1"/>
    <col min="13316" max="13316" width="6.125" style="175" customWidth="1"/>
    <col min="13317" max="13317" width="7.75" style="175" customWidth="1"/>
    <col min="13318" max="13318" width="6.125" style="175" customWidth="1"/>
    <col min="13319" max="13319" width="7.75" style="175" customWidth="1"/>
    <col min="13320" max="13320" width="6.125" style="175" customWidth="1"/>
    <col min="13321" max="13321" width="7.5" style="175" customWidth="1"/>
    <col min="13322" max="13322" width="6.125" style="175" customWidth="1"/>
    <col min="13323" max="13323" width="7.75" style="175" customWidth="1"/>
    <col min="13324" max="13324" width="6" style="175" customWidth="1"/>
    <col min="13325" max="13325" width="7.75" style="175" customWidth="1"/>
    <col min="13326" max="13326" width="6.125" style="175" customWidth="1"/>
    <col min="13327" max="13327" width="7.5" style="175" customWidth="1"/>
    <col min="13328" max="13568" width="1.875" style="175"/>
    <col min="13569" max="13569" width="14.5" style="175" customWidth="1"/>
    <col min="13570" max="13570" width="6.125" style="175" customWidth="1"/>
    <col min="13571" max="13571" width="7.75" style="175" customWidth="1"/>
    <col min="13572" max="13572" width="6.125" style="175" customWidth="1"/>
    <col min="13573" max="13573" width="7.75" style="175" customWidth="1"/>
    <col min="13574" max="13574" width="6.125" style="175" customWidth="1"/>
    <col min="13575" max="13575" width="7.75" style="175" customWidth="1"/>
    <col min="13576" max="13576" width="6.125" style="175" customWidth="1"/>
    <col min="13577" max="13577" width="7.5" style="175" customWidth="1"/>
    <col min="13578" max="13578" width="6.125" style="175" customWidth="1"/>
    <col min="13579" max="13579" width="7.75" style="175" customWidth="1"/>
    <col min="13580" max="13580" width="6" style="175" customWidth="1"/>
    <col min="13581" max="13581" width="7.75" style="175" customWidth="1"/>
    <col min="13582" max="13582" width="6.125" style="175" customWidth="1"/>
    <col min="13583" max="13583" width="7.5" style="175" customWidth="1"/>
    <col min="13584" max="13824" width="1.875" style="175"/>
    <col min="13825" max="13825" width="14.5" style="175" customWidth="1"/>
    <col min="13826" max="13826" width="6.125" style="175" customWidth="1"/>
    <col min="13827" max="13827" width="7.75" style="175" customWidth="1"/>
    <col min="13828" max="13828" width="6.125" style="175" customWidth="1"/>
    <col min="13829" max="13829" width="7.75" style="175" customWidth="1"/>
    <col min="13830" max="13830" width="6.125" style="175" customWidth="1"/>
    <col min="13831" max="13831" width="7.75" style="175" customWidth="1"/>
    <col min="13832" max="13832" width="6.125" style="175" customWidth="1"/>
    <col min="13833" max="13833" width="7.5" style="175" customWidth="1"/>
    <col min="13834" max="13834" width="6.125" style="175" customWidth="1"/>
    <col min="13835" max="13835" width="7.75" style="175" customWidth="1"/>
    <col min="13836" max="13836" width="6" style="175" customWidth="1"/>
    <col min="13837" max="13837" width="7.75" style="175" customWidth="1"/>
    <col min="13838" max="13838" width="6.125" style="175" customWidth="1"/>
    <col min="13839" max="13839" width="7.5" style="175" customWidth="1"/>
    <col min="13840" max="14080" width="1.875" style="175"/>
    <col min="14081" max="14081" width="14.5" style="175" customWidth="1"/>
    <col min="14082" max="14082" width="6.125" style="175" customWidth="1"/>
    <col min="14083" max="14083" width="7.75" style="175" customWidth="1"/>
    <col min="14084" max="14084" width="6.125" style="175" customWidth="1"/>
    <col min="14085" max="14085" width="7.75" style="175" customWidth="1"/>
    <col min="14086" max="14086" width="6.125" style="175" customWidth="1"/>
    <col min="14087" max="14087" width="7.75" style="175" customWidth="1"/>
    <col min="14088" max="14088" width="6.125" style="175" customWidth="1"/>
    <col min="14089" max="14089" width="7.5" style="175" customWidth="1"/>
    <col min="14090" max="14090" width="6.125" style="175" customWidth="1"/>
    <col min="14091" max="14091" width="7.75" style="175" customWidth="1"/>
    <col min="14092" max="14092" width="6" style="175" customWidth="1"/>
    <col min="14093" max="14093" width="7.75" style="175" customWidth="1"/>
    <col min="14094" max="14094" width="6.125" style="175" customWidth="1"/>
    <col min="14095" max="14095" width="7.5" style="175" customWidth="1"/>
    <col min="14096" max="14336" width="1.875" style="175"/>
    <col min="14337" max="14337" width="14.5" style="175" customWidth="1"/>
    <col min="14338" max="14338" width="6.125" style="175" customWidth="1"/>
    <col min="14339" max="14339" width="7.75" style="175" customWidth="1"/>
    <col min="14340" max="14340" width="6.125" style="175" customWidth="1"/>
    <col min="14341" max="14341" width="7.75" style="175" customWidth="1"/>
    <col min="14342" max="14342" width="6.125" style="175" customWidth="1"/>
    <col min="14343" max="14343" width="7.75" style="175" customWidth="1"/>
    <col min="14344" max="14344" width="6.125" style="175" customWidth="1"/>
    <col min="14345" max="14345" width="7.5" style="175" customWidth="1"/>
    <col min="14346" max="14346" width="6.125" style="175" customWidth="1"/>
    <col min="14347" max="14347" width="7.75" style="175" customWidth="1"/>
    <col min="14348" max="14348" width="6" style="175" customWidth="1"/>
    <col min="14349" max="14349" width="7.75" style="175" customWidth="1"/>
    <col min="14350" max="14350" width="6.125" style="175" customWidth="1"/>
    <col min="14351" max="14351" width="7.5" style="175" customWidth="1"/>
    <col min="14352" max="14592" width="1.875" style="175"/>
    <col min="14593" max="14593" width="14.5" style="175" customWidth="1"/>
    <col min="14594" max="14594" width="6.125" style="175" customWidth="1"/>
    <col min="14595" max="14595" width="7.75" style="175" customWidth="1"/>
    <col min="14596" max="14596" width="6.125" style="175" customWidth="1"/>
    <col min="14597" max="14597" width="7.75" style="175" customWidth="1"/>
    <col min="14598" max="14598" width="6.125" style="175" customWidth="1"/>
    <col min="14599" max="14599" width="7.75" style="175" customWidth="1"/>
    <col min="14600" max="14600" width="6.125" style="175" customWidth="1"/>
    <col min="14601" max="14601" width="7.5" style="175" customWidth="1"/>
    <col min="14602" max="14602" width="6.125" style="175" customWidth="1"/>
    <col min="14603" max="14603" width="7.75" style="175" customWidth="1"/>
    <col min="14604" max="14604" width="6" style="175" customWidth="1"/>
    <col min="14605" max="14605" width="7.75" style="175" customWidth="1"/>
    <col min="14606" max="14606" width="6.125" style="175" customWidth="1"/>
    <col min="14607" max="14607" width="7.5" style="175" customWidth="1"/>
    <col min="14608" max="14848" width="1.875" style="175"/>
    <col min="14849" max="14849" width="14.5" style="175" customWidth="1"/>
    <col min="14850" max="14850" width="6.125" style="175" customWidth="1"/>
    <col min="14851" max="14851" width="7.75" style="175" customWidth="1"/>
    <col min="14852" max="14852" width="6.125" style="175" customWidth="1"/>
    <col min="14853" max="14853" width="7.75" style="175" customWidth="1"/>
    <col min="14854" max="14854" width="6.125" style="175" customWidth="1"/>
    <col min="14855" max="14855" width="7.75" style="175" customWidth="1"/>
    <col min="14856" max="14856" width="6.125" style="175" customWidth="1"/>
    <col min="14857" max="14857" width="7.5" style="175" customWidth="1"/>
    <col min="14858" max="14858" width="6.125" style="175" customWidth="1"/>
    <col min="14859" max="14859" width="7.75" style="175" customWidth="1"/>
    <col min="14860" max="14860" width="6" style="175" customWidth="1"/>
    <col min="14861" max="14861" width="7.75" style="175" customWidth="1"/>
    <col min="14862" max="14862" width="6.125" style="175" customWidth="1"/>
    <col min="14863" max="14863" width="7.5" style="175" customWidth="1"/>
    <col min="14864" max="15104" width="1.875" style="175"/>
    <col min="15105" max="15105" width="14.5" style="175" customWidth="1"/>
    <col min="15106" max="15106" width="6.125" style="175" customWidth="1"/>
    <col min="15107" max="15107" width="7.75" style="175" customWidth="1"/>
    <col min="15108" max="15108" width="6.125" style="175" customWidth="1"/>
    <col min="15109" max="15109" width="7.75" style="175" customWidth="1"/>
    <col min="15110" max="15110" width="6.125" style="175" customWidth="1"/>
    <col min="15111" max="15111" width="7.75" style="175" customWidth="1"/>
    <col min="15112" max="15112" width="6.125" style="175" customWidth="1"/>
    <col min="15113" max="15113" width="7.5" style="175" customWidth="1"/>
    <col min="15114" max="15114" width="6.125" style="175" customWidth="1"/>
    <col min="15115" max="15115" width="7.75" style="175" customWidth="1"/>
    <col min="15116" max="15116" width="6" style="175" customWidth="1"/>
    <col min="15117" max="15117" width="7.75" style="175" customWidth="1"/>
    <col min="15118" max="15118" width="6.125" style="175" customWidth="1"/>
    <col min="15119" max="15119" width="7.5" style="175" customWidth="1"/>
    <col min="15120" max="15360" width="1.875" style="175"/>
    <col min="15361" max="15361" width="14.5" style="175" customWidth="1"/>
    <col min="15362" max="15362" width="6.125" style="175" customWidth="1"/>
    <col min="15363" max="15363" width="7.75" style="175" customWidth="1"/>
    <col min="15364" max="15364" width="6.125" style="175" customWidth="1"/>
    <col min="15365" max="15365" width="7.75" style="175" customWidth="1"/>
    <col min="15366" max="15366" width="6.125" style="175" customWidth="1"/>
    <col min="15367" max="15367" width="7.75" style="175" customWidth="1"/>
    <col min="15368" max="15368" width="6.125" style="175" customWidth="1"/>
    <col min="15369" max="15369" width="7.5" style="175" customWidth="1"/>
    <col min="15370" max="15370" width="6.125" style="175" customWidth="1"/>
    <col min="15371" max="15371" width="7.75" style="175" customWidth="1"/>
    <col min="15372" max="15372" width="6" style="175" customWidth="1"/>
    <col min="15373" max="15373" width="7.75" style="175" customWidth="1"/>
    <col min="15374" max="15374" width="6.125" style="175" customWidth="1"/>
    <col min="15375" max="15375" width="7.5" style="175" customWidth="1"/>
    <col min="15376" max="15616" width="1.875" style="175"/>
    <col min="15617" max="15617" width="14.5" style="175" customWidth="1"/>
    <col min="15618" max="15618" width="6.125" style="175" customWidth="1"/>
    <col min="15619" max="15619" width="7.75" style="175" customWidth="1"/>
    <col min="15620" max="15620" width="6.125" style="175" customWidth="1"/>
    <col min="15621" max="15621" width="7.75" style="175" customWidth="1"/>
    <col min="15622" max="15622" width="6.125" style="175" customWidth="1"/>
    <col min="15623" max="15623" width="7.75" style="175" customWidth="1"/>
    <col min="15624" max="15624" width="6.125" style="175" customWidth="1"/>
    <col min="15625" max="15625" width="7.5" style="175" customWidth="1"/>
    <col min="15626" max="15626" width="6.125" style="175" customWidth="1"/>
    <col min="15627" max="15627" width="7.75" style="175" customWidth="1"/>
    <col min="15628" max="15628" width="6" style="175" customWidth="1"/>
    <col min="15629" max="15629" width="7.75" style="175" customWidth="1"/>
    <col min="15630" max="15630" width="6.125" style="175" customWidth="1"/>
    <col min="15631" max="15631" width="7.5" style="175" customWidth="1"/>
    <col min="15632" max="15872" width="1.875" style="175"/>
    <col min="15873" max="15873" width="14.5" style="175" customWidth="1"/>
    <col min="15874" max="15874" width="6.125" style="175" customWidth="1"/>
    <col min="15875" max="15875" width="7.75" style="175" customWidth="1"/>
    <col min="15876" max="15876" width="6.125" style="175" customWidth="1"/>
    <col min="15877" max="15877" width="7.75" style="175" customWidth="1"/>
    <col min="15878" max="15878" width="6.125" style="175" customWidth="1"/>
    <col min="15879" max="15879" width="7.75" style="175" customWidth="1"/>
    <col min="15880" max="15880" width="6.125" style="175" customWidth="1"/>
    <col min="15881" max="15881" width="7.5" style="175" customWidth="1"/>
    <col min="15882" max="15882" width="6.125" style="175" customWidth="1"/>
    <col min="15883" max="15883" width="7.75" style="175" customWidth="1"/>
    <col min="15884" max="15884" width="6" style="175" customWidth="1"/>
    <col min="15885" max="15885" width="7.75" style="175" customWidth="1"/>
    <col min="15886" max="15886" width="6.125" style="175" customWidth="1"/>
    <col min="15887" max="15887" width="7.5" style="175" customWidth="1"/>
    <col min="15888" max="16128" width="1.875" style="175"/>
    <col min="16129" max="16129" width="14.5" style="175" customWidth="1"/>
    <col min="16130" max="16130" width="6.125" style="175" customWidth="1"/>
    <col min="16131" max="16131" width="7.75" style="175" customWidth="1"/>
    <col min="16132" max="16132" width="6.125" style="175" customWidth="1"/>
    <col min="16133" max="16133" width="7.75" style="175" customWidth="1"/>
    <col min="16134" max="16134" width="6.125" style="175" customWidth="1"/>
    <col min="16135" max="16135" width="7.75" style="175" customWidth="1"/>
    <col min="16136" max="16136" width="6.125" style="175" customWidth="1"/>
    <col min="16137" max="16137" width="7.5" style="175" customWidth="1"/>
    <col min="16138" max="16138" width="6.125" style="175" customWidth="1"/>
    <col min="16139" max="16139" width="7.75" style="175" customWidth="1"/>
    <col min="16140" max="16140" width="6" style="175" customWidth="1"/>
    <col min="16141" max="16141" width="7.75" style="175" customWidth="1"/>
    <col min="16142" max="16142" width="6.125" style="175" customWidth="1"/>
    <col min="16143" max="16143" width="7.5" style="175" customWidth="1"/>
    <col min="16144" max="16384" width="1.875" style="175"/>
  </cols>
  <sheetData>
    <row r="1" spans="1:15" ht="19.899999999999999" customHeight="1">
      <c r="A1" s="216" t="s">
        <v>1662</v>
      </c>
      <c r="I1" s="216"/>
    </row>
    <row r="2" spans="1:15" ht="6" customHeight="1">
      <c r="A2" s="216"/>
      <c r="I2" s="216"/>
    </row>
    <row r="3" spans="1:15" ht="17.25" customHeight="1">
      <c r="A3" s="177" t="s">
        <v>1554</v>
      </c>
    </row>
    <row r="4" spans="1:15" ht="6" customHeight="1">
      <c r="A4" s="216"/>
      <c r="I4" s="216"/>
    </row>
    <row r="5" spans="1:15" ht="16.899999999999999" customHeight="1">
      <c r="A5" s="177" t="s">
        <v>1555</v>
      </c>
    </row>
    <row r="6" spans="1:15" ht="15" customHeight="1">
      <c r="A6" s="177"/>
      <c r="I6" s="1791"/>
      <c r="J6" s="1791"/>
      <c r="K6" s="1791"/>
      <c r="L6" s="1791"/>
      <c r="M6" s="1791"/>
      <c r="N6" s="1791"/>
      <c r="O6" s="1791"/>
    </row>
    <row r="7" spans="1:15" ht="15" customHeight="1">
      <c r="A7" s="364" t="s">
        <v>258</v>
      </c>
      <c r="B7" s="1501" t="s">
        <v>161</v>
      </c>
      <c r="C7" s="1502"/>
      <c r="D7" s="1786" t="s">
        <v>259</v>
      </c>
      <c r="E7" s="1787"/>
      <c r="F7" s="1786" t="s">
        <v>665</v>
      </c>
      <c r="G7" s="1787"/>
      <c r="H7" s="1792" t="s">
        <v>135</v>
      </c>
      <c r="I7" s="1787"/>
      <c r="J7" s="1786" t="s">
        <v>666</v>
      </c>
      <c r="K7" s="1787"/>
      <c r="L7" s="1786" t="s">
        <v>667</v>
      </c>
      <c r="M7" s="1787"/>
      <c r="N7" s="1786" t="s">
        <v>673</v>
      </c>
      <c r="O7" s="1787"/>
    </row>
    <row r="8" spans="1:15" ht="21.6" customHeight="1">
      <c r="A8" s="365" t="s">
        <v>260</v>
      </c>
      <c r="B8" s="366" t="s">
        <v>1064</v>
      </c>
      <c r="C8" s="367" t="s">
        <v>1065</v>
      </c>
      <c r="D8" s="366" t="s">
        <v>1064</v>
      </c>
      <c r="E8" s="367" t="s">
        <v>1065</v>
      </c>
      <c r="F8" s="366" t="s">
        <v>1064</v>
      </c>
      <c r="G8" s="367" t="s">
        <v>1065</v>
      </c>
      <c r="H8" s="366" t="s">
        <v>1064</v>
      </c>
      <c r="I8" s="367" t="s">
        <v>1065</v>
      </c>
      <c r="J8" s="366" t="s">
        <v>1064</v>
      </c>
      <c r="K8" s="367" t="s">
        <v>1065</v>
      </c>
      <c r="L8" s="366" t="s">
        <v>1064</v>
      </c>
      <c r="M8" s="367" t="s">
        <v>1065</v>
      </c>
      <c r="N8" s="366" t="s">
        <v>1064</v>
      </c>
      <c r="O8" s="367" t="s">
        <v>1065</v>
      </c>
    </row>
    <row r="9" spans="1:15" ht="15.75" customHeight="1">
      <c r="A9" s="368" t="s">
        <v>759</v>
      </c>
      <c r="B9" s="369" t="s">
        <v>1032</v>
      </c>
      <c r="C9" s="370" t="s">
        <v>1032</v>
      </c>
      <c r="D9" s="371">
        <v>12</v>
      </c>
      <c r="E9" s="372">
        <v>104</v>
      </c>
      <c r="F9" s="371">
        <v>13</v>
      </c>
      <c r="G9" s="372">
        <v>164</v>
      </c>
      <c r="H9" s="371">
        <v>12</v>
      </c>
      <c r="I9" s="372">
        <v>188</v>
      </c>
      <c r="J9" s="371">
        <v>48</v>
      </c>
      <c r="K9" s="372">
        <v>347</v>
      </c>
      <c r="L9" s="371">
        <v>0</v>
      </c>
      <c r="M9" s="372">
        <v>0</v>
      </c>
      <c r="N9" s="371">
        <v>0</v>
      </c>
      <c r="O9" s="372">
        <v>0</v>
      </c>
    </row>
    <row r="10" spans="1:15" ht="15.75" customHeight="1">
      <c r="A10" s="368" t="s">
        <v>261</v>
      </c>
      <c r="B10" s="371">
        <v>11</v>
      </c>
      <c r="C10" s="372">
        <v>335</v>
      </c>
      <c r="D10" s="371">
        <v>7</v>
      </c>
      <c r="E10" s="372">
        <v>168</v>
      </c>
      <c r="F10" s="371">
        <v>2</v>
      </c>
      <c r="G10" s="372">
        <v>47</v>
      </c>
      <c r="H10" s="371">
        <v>2</v>
      </c>
      <c r="I10" s="372">
        <v>47</v>
      </c>
      <c r="J10" s="371">
        <v>6</v>
      </c>
      <c r="K10" s="372">
        <v>131</v>
      </c>
      <c r="L10" s="371">
        <v>0</v>
      </c>
      <c r="M10" s="372">
        <v>0</v>
      </c>
      <c r="N10" s="371">
        <v>0</v>
      </c>
      <c r="O10" s="372">
        <v>0</v>
      </c>
    </row>
    <row r="11" spans="1:15" ht="15.75" customHeight="1">
      <c r="A11" s="368" t="s">
        <v>262</v>
      </c>
      <c r="B11" s="371">
        <v>46</v>
      </c>
      <c r="C11" s="372">
        <v>1167</v>
      </c>
      <c r="D11" s="371">
        <v>10</v>
      </c>
      <c r="E11" s="372">
        <v>245</v>
      </c>
      <c r="F11" s="371">
        <v>3</v>
      </c>
      <c r="G11" s="372">
        <v>61</v>
      </c>
      <c r="H11" s="371">
        <v>4</v>
      </c>
      <c r="I11" s="372">
        <v>99</v>
      </c>
      <c r="J11" s="371">
        <v>24</v>
      </c>
      <c r="K11" s="372">
        <v>604</v>
      </c>
      <c r="L11" s="371">
        <v>0</v>
      </c>
      <c r="M11" s="372">
        <v>0</v>
      </c>
      <c r="N11" s="371">
        <v>0</v>
      </c>
      <c r="O11" s="372">
        <v>0</v>
      </c>
    </row>
    <row r="12" spans="1:15" ht="15.75" customHeight="1">
      <c r="A12" s="368" t="s">
        <v>263</v>
      </c>
      <c r="B12" s="371">
        <v>10</v>
      </c>
      <c r="C12" s="372">
        <v>179</v>
      </c>
      <c r="D12" s="371">
        <v>4</v>
      </c>
      <c r="E12" s="372">
        <v>119</v>
      </c>
      <c r="F12" s="371">
        <v>2</v>
      </c>
      <c r="G12" s="372">
        <v>32</v>
      </c>
      <c r="H12" s="371">
        <v>0</v>
      </c>
      <c r="I12" s="372">
        <v>0</v>
      </c>
      <c r="J12" s="371">
        <v>0</v>
      </c>
      <c r="K12" s="372">
        <v>0</v>
      </c>
      <c r="L12" s="371">
        <v>0</v>
      </c>
      <c r="M12" s="372">
        <v>0</v>
      </c>
      <c r="N12" s="371">
        <v>0</v>
      </c>
      <c r="O12" s="372">
        <v>0</v>
      </c>
    </row>
    <row r="13" spans="1:15" ht="15.75" customHeight="1">
      <c r="A13" s="373" t="s">
        <v>761</v>
      </c>
      <c r="B13" s="369" t="s">
        <v>1301</v>
      </c>
      <c r="C13" s="370" t="s">
        <v>1032</v>
      </c>
      <c r="D13" s="371">
        <v>0</v>
      </c>
      <c r="E13" s="372">
        <v>0</v>
      </c>
      <c r="F13" s="371">
        <v>0</v>
      </c>
      <c r="G13" s="372">
        <v>0</v>
      </c>
      <c r="H13" s="371">
        <v>16</v>
      </c>
      <c r="I13" s="372">
        <v>51</v>
      </c>
      <c r="J13" s="371">
        <v>0</v>
      </c>
      <c r="K13" s="372">
        <v>0</v>
      </c>
      <c r="L13" s="371">
        <v>0</v>
      </c>
      <c r="M13" s="372">
        <v>0</v>
      </c>
      <c r="N13" s="371">
        <v>0</v>
      </c>
      <c r="O13" s="372">
        <v>0</v>
      </c>
    </row>
    <row r="14" spans="1:15" ht="15.75" customHeight="1">
      <c r="A14" s="374" t="s">
        <v>950</v>
      </c>
      <c r="B14" s="375">
        <v>9</v>
      </c>
      <c r="C14" s="376">
        <v>172</v>
      </c>
      <c r="D14" s="375">
        <v>0</v>
      </c>
      <c r="E14" s="376">
        <v>0</v>
      </c>
      <c r="F14" s="375">
        <v>0</v>
      </c>
      <c r="G14" s="376">
        <v>0</v>
      </c>
      <c r="H14" s="375">
        <v>0</v>
      </c>
      <c r="I14" s="376">
        <v>0</v>
      </c>
      <c r="J14" s="375">
        <v>0</v>
      </c>
      <c r="K14" s="376">
        <v>0</v>
      </c>
      <c r="L14" s="375">
        <v>0</v>
      </c>
      <c r="M14" s="376">
        <v>0</v>
      </c>
      <c r="N14" s="375">
        <v>0</v>
      </c>
      <c r="O14" s="376">
        <v>0</v>
      </c>
    </row>
    <row r="15" spans="1:15" ht="15.75" customHeight="1">
      <c r="A15" s="377" t="s">
        <v>670</v>
      </c>
      <c r="B15" s="378">
        <f>SUM(B9:B14)</f>
        <v>76</v>
      </c>
      <c r="C15" s="379">
        <f t="shared" ref="C15:O15" si="0">SUM(C9:C14)</f>
        <v>1853</v>
      </c>
      <c r="D15" s="378">
        <f t="shared" si="0"/>
        <v>33</v>
      </c>
      <c r="E15" s="379">
        <f t="shared" si="0"/>
        <v>636</v>
      </c>
      <c r="F15" s="378">
        <f t="shared" si="0"/>
        <v>20</v>
      </c>
      <c r="G15" s="379">
        <f t="shared" si="0"/>
        <v>304</v>
      </c>
      <c r="H15" s="378">
        <f t="shared" si="0"/>
        <v>34</v>
      </c>
      <c r="I15" s="379">
        <f t="shared" si="0"/>
        <v>385</v>
      </c>
      <c r="J15" s="378">
        <f t="shared" si="0"/>
        <v>78</v>
      </c>
      <c r="K15" s="379">
        <f t="shared" si="0"/>
        <v>1082</v>
      </c>
      <c r="L15" s="378">
        <f t="shared" si="0"/>
        <v>0</v>
      </c>
      <c r="M15" s="379">
        <f t="shared" si="0"/>
        <v>0</v>
      </c>
      <c r="N15" s="378">
        <f t="shared" si="0"/>
        <v>0</v>
      </c>
      <c r="O15" s="379">
        <f t="shared" si="0"/>
        <v>0</v>
      </c>
    </row>
    <row r="16" spans="1:15" ht="14.45" customHeight="1">
      <c r="A16" s="314"/>
      <c r="B16" s="314"/>
      <c r="C16" s="314"/>
      <c r="D16" s="314"/>
      <c r="E16" s="314"/>
      <c r="F16" s="314"/>
      <c r="G16" s="314"/>
      <c r="H16" s="314"/>
      <c r="I16" s="314"/>
      <c r="J16" s="314"/>
      <c r="K16" s="314"/>
      <c r="L16" s="314"/>
      <c r="M16" s="314"/>
      <c r="N16" s="314"/>
      <c r="O16" s="314"/>
    </row>
    <row r="17" spans="1:15" ht="14.45" customHeight="1"/>
    <row r="18" spans="1:15" ht="14.45" customHeight="1">
      <c r="A18" s="364" t="s">
        <v>258</v>
      </c>
      <c r="B18" s="1786" t="s">
        <v>676</v>
      </c>
      <c r="C18" s="1787"/>
      <c r="D18" s="1786" t="s">
        <v>612</v>
      </c>
      <c r="E18" s="1787"/>
      <c r="F18" s="1786" t="s">
        <v>581</v>
      </c>
      <c r="G18" s="1787"/>
      <c r="H18" s="1786" t="s">
        <v>678</v>
      </c>
      <c r="I18" s="1787"/>
      <c r="J18" s="1786" t="s">
        <v>15</v>
      </c>
      <c r="K18" s="1787"/>
      <c r="L18" s="1786" t="s">
        <v>679</v>
      </c>
      <c r="M18" s="1787"/>
      <c r="N18" s="1786" t="s">
        <v>637</v>
      </c>
      <c r="O18" s="1787"/>
    </row>
    <row r="19" spans="1:15" ht="21.4" customHeight="1">
      <c r="A19" s="365" t="s">
        <v>260</v>
      </c>
      <c r="B19" s="366" t="s">
        <v>1064</v>
      </c>
      <c r="C19" s="367" t="s">
        <v>1065</v>
      </c>
      <c r="D19" s="366" t="s">
        <v>1064</v>
      </c>
      <c r="E19" s="367" t="s">
        <v>1065</v>
      </c>
      <c r="F19" s="366" t="s">
        <v>1064</v>
      </c>
      <c r="G19" s="367" t="s">
        <v>1065</v>
      </c>
      <c r="H19" s="366" t="s">
        <v>1064</v>
      </c>
      <c r="I19" s="367" t="s">
        <v>1065</v>
      </c>
      <c r="J19" s="366" t="s">
        <v>1064</v>
      </c>
      <c r="K19" s="367" t="s">
        <v>1065</v>
      </c>
      <c r="L19" s="366" t="s">
        <v>1064</v>
      </c>
      <c r="M19" s="367" t="s">
        <v>1065</v>
      </c>
      <c r="N19" s="366" t="s">
        <v>1064</v>
      </c>
      <c r="O19" s="367" t="s">
        <v>1065</v>
      </c>
    </row>
    <row r="20" spans="1:15" ht="15.75" customHeight="1">
      <c r="A20" s="368" t="s">
        <v>760</v>
      </c>
      <c r="B20" s="380">
        <v>12</v>
      </c>
      <c r="C20" s="381">
        <v>130</v>
      </c>
      <c r="D20" s="380">
        <v>6</v>
      </c>
      <c r="E20" s="381">
        <v>48</v>
      </c>
      <c r="F20" s="380">
        <v>12</v>
      </c>
      <c r="G20" s="381">
        <v>86</v>
      </c>
      <c r="H20" s="380">
        <v>12</v>
      </c>
      <c r="I20" s="381">
        <v>74</v>
      </c>
      <c r="J20" s="380">
        <v>12</v>
      </c>
      <c r="K20" s="381">
        <v>37</v>
      </c>
      <c r="L20" s="380">
        <v>12</v>
      </c>
      <c r="M20" s="381">
        <v>115</v>
      </c>
      <c r="N20" s="380">
        <v>12</v>
      </c>
      <c r="O20" s="381">
        <v>70</v>
      </c>
    </row>
    <row r="21" spans="1:15" ht="15.75" customHeight="1">
      <c r="A21" s="368" t="s">
        <v>261</v>
      </c>
      <c r="B21" s="380">
        <v>2</v>
      </c>
      <c r="C21" s="381">
        <v>45</v>
      </c>
      <c r="D21" s="380">
        <v>3</v>
      </c>
      <c r="E21" s="381">
        <v>59</v>
      </c>
      <c r="F21" s="380">
        <v>3</v>
      </c>
      <c r="G21" s="381">
        <v>98</v>
      </c>
      <c r="H21" s="380">
        <v>4</v>
      </c>
      <c r="I21" s="381">
        <v>119</v>
      </c>
      <c r="J21" s="380">
        <v>6</v>
      </c>
      <c r="K21" s="381">
        <v>187</v>
      </c>
      <c r="L21" s="380">
        <v>4</v>
      </c>
      <c r="M21" s="381">
        <v>118</v>
      </c>
      <c r="N21" s="380">
        <v>2</v>
      </c>
      <c r="O21" s="381">
        <v>36</v>
      </c>
    </row>
    <row r="22" spans="1:15" ht="15.75" customHeight="1">
      <c r="A22" s="368" t="s">
        <v>262</v>
      </c>
      <c r="B22" s="380">
        <v>4</v>
      </c>
      <c r="C22" s="381">
        <v>93</v>
      </c>
      <c r="D22" s="380">
        <v>6</v>
      </c>
      <c r="E22" s="381">
        <v>122</v>
      </c>
      <c r="F22" s="380">
        <v>6</v>
      </c>
      <c r="G22" s="381">
        <v>185</v>
      </c>
      <c r="H22" s="380">
        <v>8</v>
      </c>
      <c r="I22" s="381">
        <v>257</v>
      </c>
      <c r="J22" s="380">
        <v>11</v>
      </c>
      <c r="K22" s="381">
        <v>347</v>
      </c>
      <c r="L22" s="380">
        <v>8</v>
      </c>
      <c r="M22" s="381">
        <v>237</v>
      </c>
      <c r="N22" s="380">
        <v>3</v>
      </c>
      <c r="O22" s="381">
        <v>66</v>
      </c>
    </row>
    <row r="23" spans="1:15" ht="15.75" customHeight="1">
      <c r="A23" s="368" t="s">
        <v>263</v>
      </c>
      <c r="B23" s="380">
        <v>11</v>
      </c>
      <c r="C23" s="381">
        <v>125</v>
      </c>
      <c r="D23" s="380">
        <v>12</v>
      </c>
      <c r="E23" s="381">
        <v>167</v>
      </c>
      <c r="F23" s="380">
        <v>10</v>
      </c>
      <c r="G23" s="381">
        <v>220</v>
      </c>
      <c r="H23" s="380">
        <v>11</v>
      </c>
      <c r="I23" s="381">
        <v>433</v>
      </c>
      <c r="J23" s="382">
        <v>0</v>
      </c>
      <c r="K23" s="383">
        <v>0</v>
      </c>
      <c r="L23" s="382">
        <v>7</v>
      </c>
      <c r="M23" s="383">
        <v>254</v>
      </c>
      <c r="N23" s="382">
        <v>14</v>
      </c>
      <c r="O23" s="383">
        <v>173</v>
      </c>
    </row>
    <row r="24" spans="1:15" ht="15.75" customHeight="1">
      <c r="A24" s="373" t="s">
        <v>1170</v>
      </c>
      <c r="B24" s="382">
        <v>0</v>
      </c>
      <c r="C24" s="383">
        <v>0</v>
      </c>
      <c r="D24" s="382">
        <v>0</v>
      </c>
      <c r="E24" s="383">
        <v>0</v>
      </c>
      <c r="F24" s="382">
        <v>0</v>
      </c>
      <c r="G24" s="383">
        <v>0</v>
      </c>
      <c r="H24" s="382">
        <v>0</v>
      </c>
      <c r="I24" s="383">
        <v>0</v>
      </c>
      <c r="J24" s="382">
        <v>0</v>
      </c>
      <c r="K24" s="383">
        <v>0</v>
      </c>
      <c r="L24" s="382">
        <v>0</v>
      </c>
      <c r="M24" s="383">
        <v>0</v>
      </c>
      <c r="N24" s="382">
        <v>0</v>
      </c>
      <c r="O24" s="383">
        <v>0</v>
      </c>
    </row>
    <row r="25" spans="1:15" ht="15.75" customHeight="1">
      <c r="A25" s="374" t="s">
        <v>950</v>
      </c>
      <c r="B25" s="384">
        <v>0</v>
      </c>
      <c r="C25" s="385">
        <v>0</v>
      </c>
      <c r="D25" s="384">
        <v>0</v>
      </c>
      <c r="E25" s="385">
        <v>0</v>
      </c>
      <c r="F25" s="384">
        <v>0</v>
      </c>
      <c r="G25" s="385">
        <v>0</v>
      </c>
      <c r="H25" s="384">
        <v>0</v>
      </c>
      <c r="I25" s="385">
        <v>0</v>
      </c>
      <c r="J25" s="384">
        <v>0</v>
      </c>
      <c r="K25" s="385">
        <v>0</v>
      </c>
      <c r="L25" s="384">
        <v>0</v>
      </c>
      <c r="M25" s="385">
        <v>0</v>
      </c>
      <c r="N25" s="384">
        <v>0</v>
      </c>
      <c r="O25" s="385">
        <v>0</v>
      </c>
    </row>
    <row r="26" spans="1:15" ht="15.75" customHeight="1">
      <c r="A26" s="377" t="s">
        <v>670</v>
      </c>
      <c r="B26" s="386">
        <f>SUM(B20:B25)</f>
        <v>29</v>
      </c>
      <c r="C26" s="387">
        <f t="shared" ref="C26:O26" si="1">SUM(C20:C25)</f>
        <v>393</v>
      </c>
      <c r="D26" s="386">
        <f t="shared" si="1"/>
        <v>27</v>
      </c>
      <c r="E26" s="387">
        <f t="shared" si="1"/>
        <v>396</v>
      </c>
      <c r="F26" s="386">
        <f t="shared" si="1"/>
        <v>31</v>
      </c>
      <c r="G26" s="387">
        <f t="shared" si="1"/>
        <v>589</v>
      </c>
      <c r="H26" s="386">
        <f t="shared" si="1"/>
        <v>35</v>
      </c>
      <c r="I26" s="387">
        <f t="shared" si="1"/>
        <v>883</v>
      </c>
      <c r="J26" s="386">
        <f t="shared" si="1"/>
        <v>29</v>
      </c>
      <c r="K26" s="387">
        <f t="shared" si="1"/>
        <v>571</v>
      </c>
      <c r="L26" s="386">
        <f t="shared" si="1"/>
        <v>31</v>
      </c>
      <c r="M26" s="387">
        <f t="shared" si="1"/>
        <v>724</v>
      </c>
      <c r="N26" s="386">
        <f t="shared" si="1"/>
        <v>31</v>
      </c>
      <c r="O26" s="387">
        <f t="shared" si="1"/>
        <v>345</v>
      </c>
    </row>
    <row r="27" spans="1:15" ht="14.45" customHeight="1">
      <c r="A27" s="314"/>
      <c r="B27" s="314"/>
      <c r="C27" s="314"/>
      <c r="D27" s="314"/>
      <c r="E27" s="314"/>
      <c r="F27" s="314"/>
      <c r="G27" s="314"/>
      <c r="H27" s="314"/>
      <c r="I27" s="314"/>
      <c r="J27" s="314"/>
      <c r="K27" s="314"/>
      <c r="L27" s="314"/>
      <c r="M27" s="314"/>
      <c r="N27" s="314"/>
      <c r="O27" s="314"/>
    </row>
    <row r="28" spans="1:15" ht="14.45" customHeight="1"/>
    <row r="29" spans="1:15" ht="14.45" customHeight="1">
      <c r="A29" s="364" t="s">
        <v>258</v>
      </c>
      <c r="B29" s="1786" t="s">
        <v>18</v>
      </c>
      <c r="C29" s="1787"/>
      <c r="D29" s="1786" t="s">
        <v>624</v>
      </c>
      <c r="E29" s="1787"/>
      <c r="F29" s="1786" t="s">
        <v>20</v>
      </c>
      <c r="G29" s="1787"/>
      <c r="H29" s="1786" t="s">
        <v>21</v>
      </c>
      <c r="I29" s="1787"/>
      <c r="J29" s="1786" t="s">
        <v>599</v>
      </c>
      <c r="K29" s="1787"/>
      <c r="L29" s="1786" t="s">
        <v>23</v>
      </c>
      <c r="M29" s="1787"/>
      <c r="N29" s="1786" t="s">
        <v>626</v>
      </c>
      <c r="O29" s="1787"/>
    </row>
    <row r="30" spans="1:15" ht="21.4" customHeight="1">
      <c r="A30" s="365" t="s">
        <v>260</v>
      </c>
      <c r="B30" s="366" t="s">
        <v>1064</v>
      </c>
      <c r="C30" s="367" t="s">
        <v>1065</v>
      </c>
      <c r="D30" s="366" t="s">
        <v>1064</v>
      </c>
      <c r="E30" s="367" t="s">
        <v>1065</v>
      </c>
      <c r="F30" s="366" t="s">
        <v>1064</v>
      </c>
      <c r="G30" s="367" t="s">
        <v>1065</v>
      </c>
      <c r="H30" s="366" t="s">
        <v>1064</v>
      </c>
      <c r="I30" s="367" t="s">
        <v>1065</v>
      </c>
      <c r="J30" s="366" t="s">
        <v>1064</v>
      </c>
      <c r="K30" s="367" t="s">
        <v>1065</v>
      </c>
      <c r="L30" s="366" t="s">
        <v>1064</v>
      </c>
      <c r="M30" s="367" t="s">
        <v>1065</v>
      </c>
      <c r="N30" s="366" t="s">
        <v>1064</v>
      </c>
      <c r="O30" s="367" t="s">
        <v>1065</v>
      </c>
    </row>
    <row r="31" spans="1:15" ht="15.75" customHeight="1">
      <c r="A31" s="368" t="s">
        <v>760</v>
      </c>
      <c r="B31" s="388">
        <v>12</v>
      </c>
      <c r="C31" s="389">
        <v>57</v>
      </c>
      <c r="D31" s="388">
        <v>12</v>
      </c>
      <c r="E31" s="389">
        <v>44</v>
      </c>
      <c r="F31" s="388">
        <v>6</v>
      </c>
      <c r="G31" s="389">
        <v>33</v>
      </c>
      <c r="H31" s="388">
        <v>12</v>
      </c>
      <c r="I31" s="389">
        <v>49</v>
      </c>
      <c r="J31" s="390">
        <v>12</v>
      </c>
      <c r="K31" s="391">
        <v>102</v>
      </c>
      <c r="L31" s="390">
        <v>12</v>
      </c>
      <c r="M31" s="391">
        <v>93</v>
      </c>
      <c r="N31" s="390">
        <v>12</v>
      </c>
      <c r="O31" s="391">
        <v>42</v>
      </c>
    </row>
    <row r="32" spans="1:15" ht="15.75" customHeight="1">
      <c r="A32" s="368" t="s">
        <v>261</v>
      </c>
      <c r="B32" s="388">
        <v>2</v>
      </c>
      <c r="C32" s="389">
        <v>54</v>
      </c>
      <c r="D32" s="388">
        <v>4</v>
      </c>
      <c r="E32" s="389">
        <v>110</v>
      </c>
      <c r="F32" s="388">
        <v>2</v>
      </c>
      <c r="G32" s="389">
        <v>61</v>
      </c>
      <c r="H32" s="388">
        <v>2</v>
      </c>
      <c r="I32" s="389">
        <v>26</v>
      </c>
      <c r="J32" s="390">
        <v>3</v>
      </c>
      <c r="K32" s="391">
        <v>89</v>
      </c>
      <c r="L32" s="390">
        <v>4</v>
      </c>
      <c r="M32" s="391">
        <v>130</v>
      </c>
      <c r="N32" s="390">
        <v>3</v>
      </c>
      <c r="O32" s="391">
        <v>79</v>
      </c>
    </row>
    <row r="33" spans="1:20" ht="15.75" customHeight="1">
      <c r="A33" s="368" t="s">
        <v>262</v>
      </c>
      <c r="B33" s="388">
        <v>4</v>
      </c>
      <c r="C33" s="389">
        <v>103</v>
      </c>
      <c r="D33" s="388">
        <v>13</v>
      </c>
      <c r="E33" s="389">
        <v>410</v>
      </c>
      <c r="F33" s="388">
        <v>5</v>
      </c>
      <c r="G33" s="389">
        <v>150</v>
      </c>
      <c r="H33" s="388">
        <v>6</v>
      </c>
      <c r="I33" s="389">
        <v>76</v>
      </c>
      <c r="J33" s="390">
        <v>6</v>
      </c>
      <c r="K33" s="391">
        <v>183</v>
      </c>
      <c r="L33" s="390">
        <v>8</v>
      </c>
      <c r="M33" s="391">
        <v>266</v>
      </c>
      <c r="N33" s="390">
        <v>7</v>
      </c>
      <c r="O33" s="391">
        <v>191</v>
      </c>
    </row>
    <row r="34" spans="1:20" ht="15.75" customHeight="1">
      <c r="A34" s="368" t="s">
        <v>263</v>
      </c>
      <c r="B34" s="390">
        <v>0</v>
      </c>
      <c r="C34" s="391">
        <v>0</v>
      </c>
      <c r="D34" s="390">
        <v>0</v>
      </c>
      <c r="E34" s="391">
        <v>0</v>
      </c>
      <c r="F34" s="390">
        <v>0</v>
      </c>
      <c r="G34" s="391">
        <v>0</v>
      </c>
      <c r="H34" s="390">
        <v>1</v>
      </c>
      <c r="I34" s="391">
        <v>40</v>
      </c>
      <c r="J34" s="390">
        <v>5</v>
      </c>
      <c r="K34" s="391">
        <v>156</v>
      </c>
      <c r="L34" s="390">
        <v>0</v>
      </c>
      <c r="M34" s="391">
        <v>0</v>
      </c>
      <c r="N34" s="390">
        <v>0</v>
      </c>
      <c r="O34" s="391">
        <v>0</v>
      </c>
    </row>
    <row r="35" spans="1:20" ht="15.75" customHeight="1">
      <c r="A35" s="373" t="s">
        <v>761</v>
      </c>
      <c r="B35" s="390">
        <v>0</v>
      </c>
      <c r="C35" s="391">
        <v>0</v>
      </c>
      <c r="D35" s="390">
        <v>0</v>
      </c>
      <c r="E35" s="391">
        <v>0</v>
      </c>
      <c r="F35" s="390">
        <v>6</v>
      </c>
      <c r="G35" s="391">
        <v>21</v>
      </c>
      <c r="H35" s="390">
        <v>0</v>
      </c>
      <c r="I35" s="391">
        <v>0</v>
      </c>
      <c r="J35" s="390">
        <v>0</v>
      </c>
      <c r="K35" s="391">
        <v>0</v>
      </c>
      <c r="L35" s="390">
        <v>0</v>
      </c>
      <c r="M35" s="391">
        <v>0</v>
      </c>
      <c r="N35" s="390">
        <v>0</v>
      </c>
      <c r="O35" s="391">
        <v>0</v>
      </c>
      <c r="P35" s="314"/>
      <c r="Q35" s="314"/>
    </row>
    <row r="36" spans="1:20" ht="15.75" customHeight="1">
      <c r="A36" s="374" t="s">
        <v>950</v>
      </c>
      <c r="B36" s="392">
        <v>0</v>
      </c>
      <c r="C36" s="393">
        <v>0</v>
      </c>
      <c r="D36" s="392">
        <v>0</v>
      </c>
      <c r="E36" s="393">
        <v>0</v>
      </c>
      <c r="F36" s="392">
        <v>0</v>
      </c>
      <c r="G36" s="393">
        <v>0</v>
      </c>
      <c r="H36" s="392">
        <v>0</v>
      </c>
      <c r="I36" s="393">
        <v>0</v>
      </c>
      <c r="J36" s="392">
        <v>0</v>
      </c>
      <c r="K36" s="393">
        <v>0</v>
      </c>
      <c r="L36" s="392">
        <v>0</v>
      </c>
      <c r="M36" s="393">
        <v>0</v>
      </c>
      <c r="N36" s="392">
        <v>0</v>
      </c>
      <c r="O36" s="393">
        <v>0</v>
      </c>
      <c r="P36" s="314"/>
      <c r="Q36" s="314"/>
    </row>
    <row r="37" spans="1:20" ht="15.75" customHeight="1">
      <c r="A37" s="377" t="s">
        <v>670</v>
      </c>
      <c r="B37" s="386">
        <f>SUM(B31:B36)</f>
        <v>18</v>
      </c>
      <c r="C37" s="387">
        <f t="shared" ref="C37:O37" si="2">SUM(C31:C36)</f>
        <v>214</v>
      </c>
      <c r="D37" s="386">
        <f t="shared" si="2"/>
        <v>29</v>
      </c>
      <c r="E37" s="387">
        <f t="shared" si="2"/>
        <v>564</v>
      </c>
      <c r="F37" s="386">
        <f t="shared" si="2"/>
        <v>19</v>
      </c>
      <c r="G37" s="387">
        <f t="shared" si="2"/>
        <v>265</v>
      </c>
      <c r="H37" s="386">
        <f t="shared" si="2"/>
        <v>21</v>
      </c>
      <c r="I37" s="387">
        <f t="shared" si="2"/>
        <v>191</v>
      </c>
      <c r="J37" s="386">
        <f t="shared" si="2"/>
        <v>26</v>
      </c>
      <c r="K37" s="387">
        <f t="shared" si="2"/>
        <v>530</v>
      </c>
      <c r="L37" s="386">
        <f t="shared" si="2"/>
        <v>24</v>
      </c>
      <c r="M37" s="387">
        <f t="shared" si="2"/>
        <v>489</v>
      </c>
      <c r="N37" s="386">
        <f t="shared" si="2"/>
        <v>22</v>
      </c>
      <c r="O37" s="387">
        <f t="shared" si="2"/>
        <v>312</v>
      </c>
    </row>
    <row r="38" spans="1:20" ht="14.45" customHeight="1">
      <c r="A38" s="314"/>
      <c r="B38" s="314"/>
      <c r="C38" s="314"/>
      <c r="D38" s="314"/>
      <c r="E38" s="314"/>
      <c r="F38" s="314"/>
      <c r="G38" s="314"/>
      <c r="H38" s="314"/>
      <c r="I38" s="314"/>
      <c r="J38" s="314"/>
      <c r="K38" s="314"/>
      <c r="L38" s="314"/>
      <c r="M38" s="314"/>
      <c r="N38" s="314"/>
      <c r="O38" s="314"/>
    </row>
    <row r="39" spans="1:20" ht="14.45" customHeight="1"/>
    <row r="40" spans="1:20" ht="14.45" customHeight="1">
      <c r="A40" s="364" t="s">
        <v>258</v>
      </c>
      <c r="B40" s="1786" t="s">
        <v>602</v>
      </c>
      <c r="C40" s="1787"/>
      <c r="D40" s="1786" t="s">
        <v>104</v>
      </c>
      <c r="E40" s="1787"/>
      <c r="F40" s="1786" t="s">
        <v>124</v>
      </c>
      <c r="G40" s="1787"/>
      <c r="H40" s="1786" t="s">
        <v>264</v>
      </c>
      <c r="I40" s="1787"/>
      <c r="J40" s="1786" t="s">
        <v>8</v>
      </c>
      <c r="K40" s="1787"/>
      <c r="L40" s="1786" t="s">
        <v>670</v>
      </c>
      <c r="M40" s="1786"/>
      <c r="N40" s="1786"/>
      <c r="O40" s="1786"/>
    </row>
    <row r="41" spans="1:20" ht="21.4" customHeight="1">
      <c r="A41" s="365" t="s">
        <v>260</v>
      </c>
      <c r="B41" s="366" t="s">
        <v>1064</v>
      </c>
      <c r="C41" s="367" t="s">
        <v>1065</v>
      </c>
      <c r="D41" s="366" t="s">
        <v>1064</v>
      </c>
      <c r="E41" s="367" t="s">
        <v>1065</v>
      </c>
      <c r="F41" s="366" t="s">
        <v>1064</v>
      </c>
      <c r="G41" s="367" t="s">
        <v>1065</v>
      </c>
      <c r="H41" s="366" t="s">
        <v>1064</v>
      </c>
      <c r="I41" s="367" t="s">
        <v>1065</v>
      </c>
      <c r="J41" s="366" t="s">
        <v>1064</v>
      </c>
      <c r="K41" s="367" t="s">
        <v>1065</v>
      </c>
      <c r="L41" s="1488" t="s">
        <v>1066</v>
      </c>
      <c r="M41" s="1788"/>
      <c r="N41" s="1789" t="s">
        <v>469</v>
      </c>
      <c r="O41" s="1790"/>
      <c r="R41" s="314"/>
      <c r="S41" s="314"/>
    </row>
    <row r="42" spans="1:20" ht="15.75" customHeight="1">
      <c r="A42" s="368" t="s">
        <v>760</v>
      </c>
      <c r="B42" s="382">
        <v>12</v>
      </c>
      <c r="C42" s="383">
        <v>37</v>
      </c>
      <c r="D42" s="382">
        <v>24</v>
      </c>
      <c r="E42" s="383">
        <v>27</v>
      </c>
      <c r="F42" s="382">
        <v>0</v>
      </c>
      <c r="G42" s="383">
        <v>0</v>
      </c>
      <c r="H42" s="382">
        <v>74</v>
      </c>
      <c r="I42" s="383">
        <v>623</v>
      </c>
      <c r="J42" s="382">
        <v>0</v>
      </c>
      <c r="K42" s="383">
        <v>0</v>
      </c>
      <c r="L42" s="1775">
        <f>SUM(B9,D9,F9,H9,J9,L9,N9,B20,D20,F20,H20,J20,L20,N20,B31,D31,F31,H31,J31,L31,N31,B42,D42,F42,H42,J42)</f>
        <v>351</v>
      </c>
      <c r="M42" s="1781"/>
      <c r="N42" s="1782">
        <f>SUM(C9,E9,G9,I9,K9,M9,O9,C20,E20,G20,I20,K20,M20,O20,C31,E31,G31,I31,K31,M31,O31,C42,E42,G42,I42,K42)</f>
        <v>2470</v>
      </c>
      <c r="O42" s="1783"/>
      <c r="R42" s="394"/>
      <c r="S42" s="394"/>
    </row>
    <row r="43" spans="1:20" ht="15.75" customHeight="1">
      <c r="A43" s="368" t="s">
        <v>261</v>
      </c>
      <c r="B43" s="382">
        <v>3</v>
      </c>
      <c r="C43" s="383">
        <v>80</v>
      </c>
      <c r="D43" s="382">
        <v>2</v>
      </c>
      <c r="E43" s="383">
        <v>46</v>
      </c>
      <c r="F43" s="382">
        <v>0</v>
      </c>
      <c r="G43" s="383">
        <v>0</v>
      </c>
      <c r="H43" s="382">
        <v>0</v>
      </c>
      <c r="I43" s="383">
        <v>0</v>
      </c>
      <c r="J43" s="382">
        <v>0</v>
      </c>
      <c r="K43" s="383">
        <v>0</v>
      </c>
      <c r="L43" s="1775">
        <f>SUM(B10,D10,F10,H10,J10,L10,N10,B21,D21,F21,H21,J21,L21,N21,B32,D32,F32,H32,J32,L32,N32,B43,D43,F43,H43,J43)</f>
        <v>77</v>
      </c>
      <c r="M43" s="1781"/>
      <c r="N43" s="1784">
        <f t="shared" ref="N43:N47" si="3">SUM(C10,E10,G10,I10,K10,M10,O10,C21,E21,G21,I21,K21,M21,O21,C32,E32,G32,I32,K32,M32,O32,C43,E43,G43,I43,K43)</f>
        <v>2065</v>
      </c>
      <c r="O43" s="1785"/>
      <c r="R43" s="394"/>
      <c r="S43" s="394"/>
      <c r="T43" s="314"/>
    </row>
    <row r="44" spans="1:20" ht="15.75" customHeight="1">
      <c r="A44" s="368" t="s">
        <v>262</v>
      </c>
      <c r="B44" s="382">
        <v>6</v>
      </c>
      <c r="C44" s="383">
        <v>163</v>
      </c>
      <c r="D44" s="382">
        <v>3</v>
      </c>
      <c r="E44" s="383">
        <v>73</v>
      </c>
      <c r="F44" s="382">
        <v>0</v>
      </c>
      <c r="G44" s="383">
        <v>0</v>
      </c>
      <c r="H44" s="382">
        <v>0</v>
      </c>
      <c r="I44" s="383">
        <v>0</v>
      </c>
      <c r="J44" s="382">
        <v>0</v>
      </c>
      <c r="K44" s="383">
        <v>0</v>
      </c>
      <c r="L44" s="1775">
        <f t="shared" ref="L44:L47" si="4">SUM(B11,D11,F11,H11,J11,L11,N11,B22,D22,F22,H22,J22,L22,N22,B33,D33,F33,H33,J33,L33,N33,B44,D44,F44,H44,J44)</f>
        <v>191</v>
      </c>
      <c r="M44" s="1781"/>
      <c r="N44" s="1784">
        <f t="shared" si="3"/>
        <v>5098</v>
      </c>
      <c r="O44" s="1785"/>
      <c r="R44" s="394"/>
      <c r="S44" s="394"/>
    </row>
    <row r="45" spans="1:20" ht="15.75" customHeight="1">
      <c r="A45" s="368" t="s">
        <v>263</v>
      </c>
      <c r="B45" s="382">
        <v>0</v>
      </c>
      <c r="C45" s="383">
        <v>0</v>
      </c>
      <c r="D45" s="382">
        <v>3</v>
      </c>
      <c r="E45" s="383">
        <v>62</v>
      </c>
      <c r="F45" s="382">
        <v>0</v>
      </c>
      <c r="G45" s="383">
        <v>0</v>
      </c>
      <c r="H45" s="382">
        <v>0</v>
      </c>
      <c r="I45" s="383">
        <v>0</v>
      </c>
      <c r="J45" s="382">
        <v>0</v>
      </c>
      <c r="K45" s="383">
        <v>0</v>
      </c>
      <c r="L45" s="1774">
        <f t="shared" si="4"/>
        <v>90</v>
      </c>
      <c r="M45" s="1775"/>
      <c r="N45" s="1776">
        <f t="shared" si="3"/>
        <v>1960</v>
      </c>
      <c r="O45" s="1774"/>
      <c r="R45" s="394"/>
      <c r="S45" s="394"/>
      <c r="T45" s="314"/>
    </row>
    <row r="46" spans="1:20" ht="15.75" customHeight="1">
      <c r="A46" s="373" t="s">
        <v>761</v>
      </c>
      <c r="B46" s="382">
        <v>0</v>
      </c>
      <c r="C46" s="383">
        <v>0</v>
      </c>
      <c r="D46" s="382">
        <v>0</v>
      </c>
      <c r="E46" s="383">
        <v>0</v>
      </c>
      <c r="F46" s="382">
        <v>0</v>
      </c>
      <c r="G46" s="383">
        <v>0</v>
      </c>
      <c r="H46" s="382">
        <v>169</v>
      </c>
      <c r="I46" s="383">
        <v>745</v>
      </c>
      <c r="J46" s="382">
        <v>0</v>
      </c>
      <c r="K46" s="383">
        <v>0</v>
      </c>
      <c r="L46" s="1774">
        <f t="shared" si="4"/>
        <v>191</v>
      </c>
      <c r="M46" s="1775"/>
      <c r="N46" s="1776">
        <f t="shared" si="3"/>
        <v>817</v>
      </c>
      <c r="O46" s="1774"/>
      <c r="R46" s="394"/>
      <c r="S46" s="394"/>
    </row>
    <row r="47" spans="1:20" ht="15.75" customHeight="1">
      <c r="A47" s="374" t="s">
        <v>950</v>
      </c>
      <c r="B47" s="384">
        <v>1</v>
      </c>
      <c r="C47" s="385">
        <v>7</v>
      </c>
      <c r="D47" s="384">
        <v>1</v>
      </c>
      <c r="E47" s="385">
        <v>13</v>
      </c>
      <c r="F47" s="384">
        <v>1</v>
      </c>
      <c r="G47" s="385">
        <v>1</v>
      </c>
      <c r="H47" s="384">
        <v>16</v>
      </c>
      <c r="I47" s="385">
        <v>503</v>
      </c>
      <c r="J47" s="384">
        <v>0</v>
      </c>
      <c r="K47" s="385">
        <v>0</v>
      </c>
      <c r="L47" s="1777">
        <f t="shared" si="4"/>
        <v>28</v>
      </c>
      <c r="M47" s="1778"/>
      <c r="N47" s="1779">
        <f t="shared" si="3"/>
        <v>696</v>
      </c>
      <c r="O47" s="1780"/>
      <c r="R47" s="394"/>
      <c r="S47" s="394"/>
    </row>
    <row r="48" spans="1:20" ht="15.75" customHeight="1">
      <c r="A48" s="377" t="s">
        <v>670</v>
      </c>
      <c r="B48" s="395">
        <f>SUM(B42:B47)</f>
        <v>22</v>
      </c>
      <c r="C48" s="396">
        <f t="shared" ref="C48:K48" si="5">SUM(C42:C47)</f>
        <v>287</v>
      </c>
      <c r="D48" s="395">
        <f t="shared" si="5"/>
        <v>33</v>
      </c>
      <c r="E48" s="396">
        <f t="shared" si="5"/>
        <v>221</v>
      </c>
      <c r="F48" s="395">
        <f t="shared" si="5"/>
        <v>1</v>
      </c>
      <c r="G48" s="396">
        <f t="shared" si="5"/>
        <v>1</v>
      </c>
      <c r="H48" s="395">
        <f t="shared" si="5"/>
        <v>259</v>
      </c>
      <c r="I48" s="397">
        <f t="shared" si="5"/>
        <v>1871</v>
      </c>
      <c r="J48" s="395">
        <f t="shared" si="5"/>
        <v>0</v>
      </c>
      <c r="K48" s="396">
        <f t="shared" si="5"/>
        <v>0</v>
      </c>
      <c r="L48" s="1769">
        <f>SUM(L42:L47)</f>
        <v>928</v>
      </c>
      <c r="M48" s="1770">
        <f t="shared" ref="M48:O48" si="6">SUM(M42:M47)</f>
        <v>0</v>
      </c>
      <c r="N48" s="1771">
        <f t="shared" si="6"/>
        <v>13106</v>
      </c>
      <c r="O48" s="1769">
        <f t="shared" si="6"/>
        <v>0</v>
      </c>
      <c r="R48" s="394"/>
      <c r="S48" s="398"/>
    </row>
    <row r="49" spans="1:15" ht="13.15" customHeight="1">
      <c r="A49" s="1772" t="s">
        <v>947</v>
      </c>
      <c r="B49" s="1772"/>
      <c r="C49" s="1772"/>
      <c r="D49" s="1772"/>
      <c r="E49" s="1772"/>
      <c r="F49" s="1772"/>
      <c r="G49" s="1772"/>
      <c r="H49" s="1772"/>
      <c r="I49" s="1772"/>
      <c r="J49" s="1772"/>
      <c r="K49" s="1772"/>
      <c r="L49" s="1772"/>
      <c r="M49" s="1772"/>
      <c r="N49" s="1772"/>
      <c r="O49" s="1772"/>
    </row>
    <row r="50" spans="1:15">
      <c r="A50" s="1773"/>
      <c r="B50" s="1773"/>
      <c r="C50" s="1773"/>
      <c r="D50" s="1773"/>
      <c r="E50" s="1773"/>
      <c r="F50" s="1773"/>
      <c r="G50" s="1773"/>
      <c r="H50" s="1773"/>
      <c r="I50" s="1773"/>
      <c r="J50" s="1773"/>
      <c r="K50" s="1773"/>
      <c r="L50" s="1773"/>
      <c r="M50" s="1773"/>
      <c r="N50" s="1773"/>
      <c r="O50" s="1773"/>
    </row>
    <row r="54" spans="1:15">
      <c r="A54" s="399"/>
    </row>
  </sheetData>
  <mergeCells count="45">
    <mergeCell ref="B40:C40"/>
    <mergeCell ref="I6:O6"/>
    <mergeCell ref="B7:C7"/>
    <mergeCell ref="D7:E7"/>
    <mergeCell ref="F7:G7"/>
    <mergeCell ref="H7:I7"/>
    <mergeCell ref="J7:K7"/>
    <mergeCell ref="L7:M7"/>
    <mergeCell ref="N7:O7"/>
    <mergeCell ref="N18:O18"/>
    <mergeCell ref="B29:C29"/>
    <mergeCell ref="D29:E29"/>
    <mergeCell ref="F29:G29"/>
    <mergeCell ref="H29:I29"/>
    <mergeCell ref="J29:K29"/>
    <mergeCell ref="L29:M29"/>
    <mergeCell ref="N29:O29"/>
    <mergeCell ref="B18:C18"/>
    <mergeCell ref="D18:E18"/>
    <mergeCell ref="F18:G18"/>
    <mergeCell ref="H18:I18"/>
    <mergeCell ref="J18:K18"/>
    <mergeCell ref="L18:M18"/>
    <mergeCell ref="D40:E40"/>
    <mergeCell ref="F40:G40"/>
    <mergeCell ref="H40:I40"/>
    <mergeCell ref="J40:K40"/>
    <mergeCell ref="L41:M41"/>
    <mergeCell ref="L40:O40"/>
    <mergeCell ref="N41:O41"/>
    <mergeCell ref="L42:M42"/>
    <mergeCell ref="N42:O42"/>
    <mergeCell ref="L43:M43"/>
    <mergeCell ref="N43:O43"/>
    <mergeCell ref="L44:M44"/>
    <mergeCell ref="N44:O44"/>
    <mergeCell ref="L48:M48"/>
    <mergeCell ref="N48:O48"/>
    <mergeCell ref="A49:O50"/>
    <mergeCell ref="L45:M45"/>
    <mergeCell ref="N45:O45"/>
    <mergeCell ref="L46:M46"/>
    <mergeCell ref="N46:O46"/>
    <mergeCell ref="L47:M47"/>
    <mergeCell ref="N47:O47"/>
  </mergeCells>
  <phoneticPr fontId="25"/>
  <pageMargins left="0.78740157480314965" right="0.78740157480314965" top="0.78740157480314965" bottom="0.78740157480314965" header="0.39370078740157483" footer="0.39370078740157483"/>
  <pageSetup paperSize="9" firstPageNumber="28" orientation="portrait" useFirstPageNumber="1" r:id="rId1"/>
  <headerFooter alignWithMargins="0">
    <oddFooter xml:space="preserve">&amp;C-28-
</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P47"/>
  <sheetViews>
    <sheetView showGridLines="0" view="pageLayout" zoomScale="115" zoomScaleNormal="100" zoomScalePageLayoutView="115" workbookViewId="0">
      <selection activeCell="A2" sqref="A2"/>
    </sheetView>
  </sheetViews>
  <sheetFormatPr defaultColWidth="8.875" defaultRowHeight="13.5"/>
  <cols>
    <col min="1" max="1" width="9.625" style="175" customWidth="1"/>
    <col min="2" max="2" width="5.5" style="175" customWidth="1"/>
    <col min="3" max="3" width="6.125" style="175" customWidth="1"/>
    <col min="4" max="4" width="9.625" style="175" customWidth="1"/>
    <col min="5" max="5" width="5.5" style="175" customWidth="1"/>
    <col min="6" max="6" width="6.125" style="175" customWidth="1"/>
    <col min="7" max="7" width="9.625" style="175" customWidth="1"/>
    <col min="8" max="8" width="5.5" style="175" customWidth="1"/>
    <col min="9" max="9" width="6.125" style="175" customWidth="1"/>
    <col min="10" max="10" width="9.625" style="175" customWidth="1"/>
    <col min="11" max="11" width="5.5" style="175" customWidth="1"/>
    <col min="12" max="12" width="6.125" style="175" customWidth="1"/>
    <col min="13" max="13" width="9.75" style="175" customWidth="1"/>
    <col min="14" max="15" width="5.625" style="175" customWidth="1"/>
    <col min="16" max="256" width="8.875" style="175"/>
    <col min="257" max="257" width="10.125" style="175" customWidth="1"/>
    <col min="258" max="259" width="6.125" style="175" customWidth="1"/>
    <col min="260" max="260" width="9.75" style="175" customWidth="1"/>
    <col min="261" max="262" width="6.125" style="175" customWidth="1"/>
    <col min="263" max="263" width="9.625" style="175" customWidth="1"/>
    <col min="264" max="265" width="6.125" style="175" customWidth="1"/>
    <col min="266" max="266" width="9.625" style="175" customWidth="1"/>
    <col min="267" max="268" width="6.125" style="175" customWidth="1"/>
    <col min="269" max="269" width="9.75" style="175" customWidth="1"/>
    <col min="270" max="271" width="5.625" style="175" customWidth="1"/>
    <col min="272" max="512" width="8.875" style="175"/>
    <col min="513" max="513" width="10.125" style="175" customWidth="1"/>
    <col min="514" max="515" width="6.125" style="175" customWidth="1"/>
    <col min="516" max="516" width="9.75" style="175" customWidth="1"/>
    <col min="517" max="518" width="6.125" style="175" customWidth="1"/>
    <col min="519" max="519" width="9.625" style="175" customWidth="1"/>
    <col min="520" max="521" width="6.125" style="175" customWidth="1"/>
    <col min="522" max="522" width="9.625" style="175" customWidth="1"/>
    <col min="523" max="524" width="6.125" style="175" customWidth="1"/>
    <col min="525" max="525" width="9.75" style="175" customWidth="1"/>
    <col min="526" max="527" width="5.625" style="175" customWidth="1"/>
    <col min="528" max="768" width="8.875" style="175"/>
    <col min="769" max="769" width="10.125" style="175" customWidth="1"/>
    <col min="770" max="771" width="6.125" style="175" customWidth="1"/>
    <col min="772" max="772" width="9.75" style="175" customWidth="1"/>
    <col min="773" max="774" width="6.125" style="175" customWidth="1"/>
    <col min="775" max="775" width="9.625" style="175" customWidth="1"/>
    <col min="776" max="777" width="6.125" style="175" customWidth="1"/>
    <col min="778" max="778" width="9.625" style="175" customWidth="1"/>
    <col min="779" max="780" width="6.125" style="175" customWidth="1"/>
    <col min="781" max="781" width="9.75" style="175" customWidth="1"/>
    <col min="782" max="783" width="5.625" style="175" customWidth="1"/>
    <col min="784" max="1024" width="8.875" style="175"/>
    <col min="1025" max="1025" width="10.125" style="175" customWidth="1"/>
    <col min="1026" max="1027" width="6.125" style="175" customWidth="1"/>
    <col min="1028" max="1028" width="9.75" style="175" customWidth="1"/>
    <col min="1029" max="1030" width="6.125" style="175" customWidth="1"/>
    <col min="1031" max="1031" width="9.625" style="175" customWidth="1"/>
    <col min="1032" max="1033" width="6.125" style="175" customWidth="1"/>
    <col min="1034" max="1034" width="9.625" style="175" customWidth="1"/>
    <col min="1035" max="1036" width="6.125" style="175" customWidth="1"/>
    <col min="1037" max="1037" width="9.75" style="175" customWidth="1"/>
    <col min="1038" max="1039" width="5.625" style="175" customWidth="1"/>
    <col min="1040" max="1280" width="8.875" style="175"/>
    <col min="1281" max="1281" width="10.125" style="175" customWidth="1"/>
    <col min="1282" max="1283" width="6.125" style="175" customWidth="1"/>
    <col min="1284" max="1284" width="9.75" style="175" customWidth="1"/>
    <col min="1285" max="1286" width="6.125" style="175" customWidth="1"/>
    <col min="1287" max="1287" width="9.625" style="175" customWidth="1"/>
    <col min="1288" max="1289" width="6.125" style="175" customWidth="1"/>
    <col min="1290" max="1290" width="9.625" style="175" customWidth="1"/>
    <col min="1291" max="1292" width="6.125" style="175" customWidth="1"/>
    <col min="1293" max="1293" width="9.75" style="175" customWidth="1"/>
    <col min="1294" max="1295" width="5.625" style="175" customWidth="1"/>
    <col min="1296" max="1536" width="8.875" style="175"/>
    <col min="1537" max="1537" width="10.125" style="175" customWidth="1"/>
    <col min="1538" max="1539" width="6.125" style="175" customWidth="1"/>
    <col min="1540" max="1540" width="9.75" style="175" customWidth="1"/>
    <col min="1541" max="1542" width="6.125" style="175" customWidth="1"/>
    <col min="1543" max="1543" width="9.625" style="175" customWidth="1"/>
    <col min="1544" max="1545" width="6.125" style="175" customWidth="1"/>
    <col min="1546" max="1546" width="9.625" style="175" customWidth="1"/>
    <col min="1547" max="1548" width="6.125" style="175" customWidth="1"/>
    <col min="1549" max="1549" width="9.75" style="175" customWidth="1"/>
    <col min="1550" max="1551" width="5.625" style="175" customWidth="1"/>
    <col min="1552" max="1792" width="8.875" style="175"/>
    <col min="1793" max="1793" width="10.125" style="175" customWidth="1"/>
    <col min="1794" max="1795" width="6.125" style="175" customWidth="1"/>
    <col min="1796" max="1796" width="9.75" style="175" customWidth="1"/>
    <col min="1797" max="1798" width="6.125" style="175" customWidth="1"/>
    <col min="1799" max="1799" width="9.625" style="175" customWidth="1"/>
    <col min="1800" max="1801" width="6.125" style="175" customWidth="1"/>
    <col min="1802" max="1802" width="9.625" style="175" customWidth="1"/>
    <col min="1803" max="1804" width="6.125" style="175" customWidth="1"/>
    <col min="1805" max="1805" width="9.75" style="175" customWidth="1"/>
    <col min="1806" max="1807" width="5.625" style="175" customWidth="1"/>
    <col min="1808" max="2048" width="8.875" style="175"/>
    <col min="2049" max="2049" width="10.125" style="175" customWidth="1"/>
    <col min="2050" max="2051" width="6.125" style="175" customWidth="1"/>
    <col min="2052" max="2052" width="9.75" style="175" customWidth="1"/>
    <col min="2053" max="2054" width="6.125" style="175" customWidth="1"/>
    <col min="2055" max="2055" width="9.625" style="175" customWidth="1"/>
    <col min="2056" max="2057" width="6.125" style="175" customWidth="1"/>
    <col min="2058" max="2058" width="9.625" style="175" customWidth="1"/>
    <col min="2059" max="2060" width="6.125" style="175" customWidth="1"/>
    <col min="2061" max="2061" width="9.75" style="175" customWidth="1"/>
    <col min="2062" max="2063" width="5.625" style="175" customWidth="1"/>
    <col min="2064" max="2304" width="8.875" style="175"/>
    <col min="2305" max="2305" width="10.125" style="175" customWidth="1"/>
    <col min="2306" max="2307" width="6.125" style="175" customWidth="1"/>
    <col min="2308" max="2308" width="9.75" style="175" customWidth="1"/>
    <col min="2309" max="2310" width="6.125" style="175" customWidth="1"/>
    <col min="2311" max="2311" width="9.625" style="175" customWidth="1"/>
    <col min="2312" max="2313" width="6.125" style="175" customWidth="1"/>
    <col min="2314" max="2314" width="9.625" style="175" customWidth="1"/>
    <col min="2315" max="2316" width="6.125" style="175" customWidth="1"/>
    <col min="2317" max="2317" width="9.75" style="175" customWidth="1"/>
    <col min="2318" max="2319" width="5.625" style="175" customWidth="1"/>
    <col min="2320" max="2560" width="8.875" style="175"/>
    <col min="2561" max="2561" width="10.125" style="175" customWidth="1"/>
    <col min="2562" max="2563" width="6.125" style="175" customWidth="1"/>
    <col min="2564" max="2564" width="9.75" style="175" customWidth="1"/>
    <col min="2565" max="2566" width="6.125" style="175" customWidth="1"/>
    <col min="2567" max="2567" width="9.625" style="175" customWidth="1"/>
    <col min="2568" max="2569" width="6.125" style="175" customWidth="1"/>
    <col min="2570" max="2570" width="9.625" style="175" customWidth="1"/>
    <col min="2571" max="2572" width="6.125" style="175" customWidth="1"/>
    <col min="2573" max="2573" width="9.75" style="175" customWidth="1"/>
    <col min="2574" max="2575" width="5.625" style="175" customWidth="1"/>
    <col min="2576" max="2816" width="8.875" style="175"/>
    <col min="2817" max="2817" width="10.125" style="175" customWidth="1"/>
    <col min="2818" max="2819" width="6.125" style="175" customWidth="1"/>
    <col min="2820" max="2820" width="9.75" style="175" customWidth="1"/>
    <col min="2821" max="2822" width="6.125" style="175" customWidth="1"/>
    <col min="2823" max="2823" width="9.625" style="175" customWidth="1"/>
    <col min="2824" max="2825" width="6.125" style="175" customWidth="1"/>
    <col min="2826" max="2826" width="9.625" style="175" customWidth="1"/>
    <col min="2827" max="2828" width="6.125" style="175" customWidth="1"/>
    <col min="2829" max="2829" width="9.75" style="175" customWidth="1"/>
    <col min="2830" max="2831" width="5.625" style="175" customWidth="1"/>
    <col min="2832" max="3072" width="8.875" style="175"/>
    <col min="3073" max="3073" width="10.125" style="175" customWidth="1"/>
    <col min="3074" max="3075" width="6.125" style="175" customWidth="1"/>
    <col min="3076" max="3076" width="9.75" style="175" customWidth="1"/>
    <col min="3077" max="3078" width="6.125" style="175" customWidth="1"/>
    <col min="3079" max="3079" width="9.625" style="175" customWidth="1"/>
    <col min="3080" max="3081" width="6.125" style="175" customWidth="1"/>
    <col min="3082" max="3082" width="9.625" style="175" customWidth="1"/>
    <col min="3083" max="3084" width="6.125" style="175" customWidth="1"/>
    <col min="3085" max="3085" width="9.75" style="175" customWidth="1"/>
    <col min="3086" max="3087" width="5.625" style="175" customWidth="1"/>
    <col min="3088" max="3328" width="8.875" style="175"/>
    <col min="3329" max="3329" width="10.125" style="175" customWidth="1"/>
    <col min="3330" max="3331" width="6.125" style="175" customWidth="1"/>
    <col min="3332" max="3332" width="9.75" style="175" customWidth="1"/>
    <col min="3333" max="3334" width="6.125" style="175" customWidth="1"/>
    <col min="3335" max="3335" width="9.625" style="175" customWidth="1"/>
    <col min="3336" max="3337" width="6.125" style="175" customWidth="1"/>
    <col min="3338" max="3338" width="9.625" style="175" customWidth="1"/>
    <col min="3339" max="3340" width="6.125" style="175" customWidth="1"/>
    <col min="3341" max="3341" width="9.75" style="175" customWidth="1"/>
    <col min="3342" max="3343" width="5.625" style="175" customWidth="1"/>
    <col min="3344" max="3584" width="8.875" style="175"/>
    <col min="3585" max="3585" width="10.125" style="175" customWidth="1"/>
    <col min="3586" max="3587" width="6.125" style="175" customWidth="1"/>
    <col min="3588" max="3588" width="9.75" style="175" customWidth="1"/>
    <col min="3589" max="3590" width="6.125" style="175" customWidth="1"/>
    <col min="3591" max="3591" width="9.625" style="175" customWidth="1"/>
    <col min="3592" max="3593" width="6.125" style="175" customWidth="1"/>
    <col min="3594" max="3594" width="9.625" style="175" customWidth="1"/>
    <col min="3595" max="3596" width="6.125" style="175" customWidth="1"/>
    <col min="3597" max="3597" width="9.75" style="175" customWidth="1"/>
    <col min="3598" max="3599" width="5.625" style="175" customWidth="1"/>
    <col min="3600" max="3840" width="8.875" style="175"/>
    <col min="3841" max="3841" width="10.125" style="175" customWidth="1"/>
    <col min="3842" max="3843" width="6.125" style="175" customWidth="1"/>
    <col min="3844" max="3844" width="9.75" style="175" customWidth="1"/>
    <col min="3845" max="3846" width="6.125" style="175" customWidth="1"/>
    <col min="3847" max="3847" width="9.625" style="175" customWidth="1"/>
    <col min="3848" max="3849" width="6.125" style="175" customWidth="1"/>
    <col min="3850" max="3850" width="9.625" style="175" customWidth="1"/>
    <col min="3851" max="3852" width="6.125" style="175" customWidth="1"/>
    <col min="3853" max="3853" width="9.75" style="175" customWidth="1"/>
    <col min="3854" max="3855" width="5.625" style="175" customWidth="1"/>
    <col min="3856" max="4096" width="8.875" style="175"/>
    <col min="4097" max="4097" width="10.125" style="175" customWidth="1"/>
    <col min="4098" max="4099" width="6.125" style="175" customWidth="1"/>
    <col min="4100" max="4100" width="9.75" style="175" customWidth="1"/>
    <col min="4101" max="4102" width="6.125" style="175" customWidth="1"/>
    <col min="4103" max="4103" width="9.625" style="175" customWidth="1"/>
    <col min="4104" max="4105" width="6.125" style="175" customWidth="1"/>
    <col min="4106" max="4106" width="9.625" style="175" customWidth="1"/>
    <col min="4107" max="4108" width="6.125" style="175" customWidth="1"/>
    <col min="4109" max="4109" width="9.75" style="175" customWidth="1"/>
    <col min="4110" max="4111" width="5.625" style="175" customWidth="1"/>
    <col min="4112" max="4352" width="8.875" style="175"/>
    <col min="4353" max="4353" width="10.125" style="175" customWidth="1"/>
    <col min="4354" max="4355" width="6.125" style="175" customWidth="1"/>
    <col min="4356" max="4356" width="9.75" style="175" customWidth="1"/>
    <col min="4357" max="4358" width="6.125" style="175" customWidth="1"/>
    <col min="4359" max="4359" width="9.625" style="175" customWidth="1"/>
    <col min="4360" max="4361" width="6.125" style="175" customWidth="1"/>
    <col min="4362" max="4362" width="9.625" style="175" customWidth="1"/>
    <col min="4363" max="4364" width="6.125" style="175" customWidth="1"/>
    <col min="4365" max="4365" width="9.75" style="175" customWidth="1"/>
    <col min="4366" max="4367" width="5.625" style="175" customWidth="1"/>
    <col min="4368" max="4608" width="8.875" style="175"/>
    <col min="4609" max="4609" width="10.125" style="175" customWidth="1"/>
    <col min="4610" max="4611" width="6.125" style="175" customWidth="1"/>
    <col min="4612" max="4612" width="9.75" style="175" customWidth="1"/>
    <col min="4613" max="4614" width="6.125" style="175" customWidth="1"/>
    <col min="4615" max="4615" width="9.625" style="175" customWidth="1"/>
    <col min="4616" max="4617" width="6.125" style="175" customWidth="1"/>
    <col min="4618" max="4618" width="9.625" style="175" customWidth="1"/>
    <col min="4619" max="4620" width="6.125" style="175" customWidth="1"/>
    <col min="4621" max="4621" width="9.75" style="175" customWidth="1"/>
    <col min="4622" max="4623" width="5.625" style="175" customWidth="1"/>
    <col min="4624" max="4864" width="8.875" style="175"/>
    <col min="4865" max="4865" width="10.125" style="175" customWidth="1"/>
    <col min="4866" max="4867" width="6.125" style="175" customWidth="1"/>
    <col min="4868" max="4868" width="9.75" style="175" customWidth="1"/>
    <col min="4869" max="4870" width="6.125" style="175" customWidth="1"/>
    <col min="4871" max="4871" width="9.625" style="175" customWidth="1"/>
    <col min="4872" max="4873" width="6.125" style="175" customWidth="1"/>
    <col min="4874" max="4874" width="9.625" style="175" customWidth="1"/>
    <col min="4875" max="4876" width="6.125" style="175" customWidth="1"/>
    <col min="4877" max="4877" width="9.75" style="175" customWidth="1"/>
    <col min="4878" max="4879" width="5.625" style="175" customWidth="1"/>
    <col min="4880" max="5120" width="8.875" style="175"/>
    <col min="5121" max="5121" width="10.125" style="175" customWidth="1"/>
    <col min="5122" max="5123" width="6.125" style="175" customWidth="1"/>
    <col min="5124" max="5124" width="9.75" style="175" customWidth="1"/>
    <col min="5125" max="5126" width="6.125" style="175" customWidth="1"/>
    <col min="5127" max="5127" width="9.625" style="175" customWidth="1"/>
    <col min="5128" max="5129" width="6.125" style="175" customWidth="1"/>
    <col min="5130" max="5130" width="9.625" style="175" customWidth="1"/>
    <col min="5131" max="5132" width="6.125" style="175" customWidth="1"/>
    <col min="5133" max="5133" width="9.75" style="175" customWidth="1"/>
    <col min="5134" max="5135" width="5.625" style="175" customWidth="1"/>
    <col min="5136" max="5376" width="8.875" style="175"/>
    <col min="5377" max="5377" width="10.125" style="175" customWidth="1"/>
    <col min="5378" max="5379" width="6.125" style="175" customWidth="1"/>
    <col min="5380" max="5380" width="9.75" style="175" customWidth="1"/>
    <col min="5381" max="5382" width="6.125" style="175" customWidth="1"/>
    <col min="5383" max="5383" width="9.625" style="175" customWidth="1"/>
    <col min="5384" max="5385" width="6.125" style="175" customWidth="1"/>
    <col min="5386" max="5386" width="9.625" style="175" customWidth="1"/>
    <col min="5387" max="5388" width="6.125" style="175" customWidth="1"/>
    <col min="5389" max="5389" width="9.75" style="175" customWidth="1"/>
    <col min="5390" max="5391" width="5.625" style="175" customWidth="1"/>
    <col min="5392" max="5632" width="8.875" style="175"/>
    <col min="5633" max="5633" width="10.125" style="175" customWidth="1"/>
    <col min="5634" max="5635" width="6.125" style="175" customWidth="1"/>
    <col min="5636" max="5636" width="9.75" style="175" customWidth="1"/>
    <col min="5637" max="5638" width="6.125" style="175" customWidth="1"/>
    <col min="5639" max="5639" width="9.625" style="175" customWidth="1"/>
    <col min="5640" max="5641" width="6.125" style="175" customWidth="1"/>
    <col min="5642" max="5642" width="9.625" style="175" customWidth="1"/>
    <col min="5643" max="5644" width="6.125" style="175" customWidth="1"/>
    <col min="5645" max="5645" width="9.75" style="175" customWidth="1"/>
    <col min="5646" max="5647" width="5.625" style="175" customWidth="1"/>
    <col min="5648" max="5888" width="8.875" style="175"/>
    <col min="5889" max="5889" width="10.125" style="175" customWidth="1"/>
    <col min="5890" max="5891" width="6.125" style="175" customWidth="1"/>
    <col min="5892" max="5892" width="9.75" style="175" customWidth="1"/>
    <col min="5893" max="5894" width="6.125" style="175" customWidth="1"/>
    <col min="5895" max="5895" width="9.625" style="175" customWidth="1"/>
    <col min="5896" max="5897" width="6.125" style="175" customWidth="1"/>
    <col min="5898" max="5898" width="9.625" style="175" customWidth="1"/>
    <col min="5899" max="5900" width="6.125" style="175" customWidth="1"/>
    <col min="5901" max="5901" width="9.75" style="175" customWidth="1"/>
    <col min="5902" max="5903" width="5.625" style="175" customWidth="1"/>
    <col min="5904" max="6144" width="8.875" style="175"/>
    <col min="6145" max="6145" width="10.125" style="175" customWidth="1"/>
    <col min="6146" max="6147" width="6.125" style="175" customWidth="1"/>
    <col min="6148" max="6148" width="9.75" style="175" customWidth="1"/>
    <col min="6149" max="6150" width="6.125" style="175" customWidth="1"/>
    <col min="6151" max="6151" width="9.625" style="175" customWidth="1"/>
    <col min="6152" max="6153" width="6.125" style="175" customWidth="1"/>
    <col min="6154" max="6154" width="9.625" style="175" customWidth="1"/>
    <col min="6155" max="6156" width="6.125" style="175" customWidth="1"/>
    <col min="6157" max="6157" width="9.75" style="175" customWidth="1"/>
    <col min="6158" max="6159" width="5.625" style="175" customWidth="1"/>
    <col min="6160" max="6400" width="8.875" style="175"/>
    <col min="6401" max="6401" width="10.125" style="175" customWidth="1"/>
    <col min="6402" max="6403" width="6.125" style="175" customWidth="1"/>
    <col min="6404" max="6404" width="9.75" style="175" customWidth="1"/>
    <col min="6405" max="6406" width="6.125" style="175" customWidth="1"/>
    <col min="6407" max="6407" width="9.625" style="175" customWidth="1"/>
    <col min="6408" max="6409" width="6.125" style="175" customWidth="1"/>
    <col min="6410" max="6410" width="9.625" style="175" customWidth="1"/>
    <col min="6411" max="6412" width="6.125" style="175" customWidth="1"/>
    <col min="6413" max="6413" width="9.75" style="175" customWidth="1"/>
    <col min="6414" max="6415" width="5.625" style="175" customWidth="1"/>
    <col min="6416" max="6656" width="8.875" style="175"/>
    <col min="6657" max="6657" width="10.125" style="175" customWidth="1"/>
    <col min="6658" max="6659" width="6.125" style="175" customWidth="1"/>
    <col min="6660" max="6660" width="9.75" style="175" customWidth="1"/>
    <col min="6661" max="6662" width="6.125" style="175" customWidth="1"/>
    <col min="6663" max="6663" width="9.625" style="175" customWidth="1"/>
    <col min="6664" max="6665" width="6.125" style="175" customWidth="1"/>
    <col min="6666" max="6666" width="9.625" style="175" customWidth="1"/>
    <col min="6667" max="6668" width="6.125" style="175" customWidth="1"/>
    <col min="6669" max="6669" width="9.75" style="175" customWidth="1"/>
    <col min="6670" max="6671" width="5.625" style="175" customWidth="1"/>
    <col min="6672" max="6912" width="8.875" style="175"/>
    <col min="6913" max="6913" width="10.125" style="175" customWidth="1"/>
    <col min="6914" max="6915" width="6.125" style="175" customWidth="1"/>
    <col min="6916" max="6916" width="9.75" style="175" customWidth="1"/>
    <col min="6917" max="6918" width="6.125" style="175" customWidth="1"/>
    <col min="6919" max="6919" width="9.625" style="175" customWidth="1"/>
    <col min="6920" max="6921" width="6.125" style="175" customWidth="1"/>
    <col min="6922" max="6922" width="9.625" style="175" customWidth="1"/>
    <col min="6923" max="6924" width="6.125" style="175" customWidth="1"/>
    <col min="6925" max="6925" width="9.75" style="175" customWidth="1"/>
    <col min="6926" max="6927" width="5.625" style="175" customWidth="1"/>
    <col min="6928" max="7168" width="8.875" style="175"/>
    <col min="7169" max="7169" width="10.125" style="175" customWidth="1"/>
    <col min="7170" max="7171" width="6.125" style="175" customWidth="1"/>
    <col min="7172" max="7172" width="9.75" style="175" customWidth="1"/>
    <col min="7173" max="7174" width="6.125" style="175" customWidth="1"/>
    <col min="7175" max="7175" width="9.625" style="175" customWidth="1"/>
    <col min="7176" max="7177" width="6.125" style="175" customWidth="1"/>
    <col min="7178" max="7178" width="9.625" style="175" customWidth="1"/>
    <col min="7179" max="7180" width="6.125" style="175" customWidth="1"/>
    <col min="7181" max="7181" width="9.75" style="175" customWidth="1"/>
    <col min="7182" max="7183" width="5.625" style="175" customWidth="1"/>
    <col min="7184" max="7424" width="8.875" style="175"/>
    <col min="7425" max="7425" width="10.125" style="175" customWidth="1"/>
    <col min="7426" max="7427" width="6.125" style="175" customWidth="1"/>
    <col min="7428" max="7428" width="9.75" style="175" customWidth="1"/>
    <col min="7429" max="7430" width="6.125" style="175" customWidth="1"/>
    <col min="7431" max="7431" width="9.625" style="175" customWidth="1"/>
    <col min="7432" max="7433" width="6.125" style="175" customWidth="1"/>
    <col min="7434" max="7434" width="9.625" style="175" customWidth="1"/>
    <col min="7435" max="7436" width="6.125" style="175" customWidth="1"/>
    <col min="7437" max="7437" width="9.75" style="175" customWidth="1"/>
    <col min="7438" max="7439" width="5.625" style="175" customWidth="1"/>
    <col min="7440" max="7680" width="8.875" style="175"/>
    <col min="7681" max="7681" width="10.125" style="175" customWidth="1"/>
    <col min="7682" max="7683" width="6.125" style="175" customWidth="1"/>
    <col min="7684" max="7684" width="9.75" style="175" customWidth="1"/>
    <col min="7685" max="7686" width="6.125" style="175" customWidth="1"/>
    <col min="7687" max="7687" width="9.625" style="175" customWidth="1"/>
    <col min="7688" max="7689" width="6.125" style="175" customWidth="1"/>
    <col min="7690" max="7690" width="9.625" style="175" customWidth="1"/>
    <col min="7691" max="7692" width="6.125" style="175" customWidth="1"/>
    <col min="7693" max="7693" width="9.75" style="175" customWidth="1"/>
    <col min="7694" max="7695" width="5.625" style="175" customWidth="1"/>
    <col min="7696" max="7936" width="8.875" style="175"/>
    <col min="7937" max="7937" width="10.125" style="175" customWidth="1"/>
    <col min="7938" max="7939" width="6.125" style="175" customWidth="1"/>
    <col min="7940" max="7940" width="9.75" style="175" customWidth="1"/>
    <col min="7941" max="7942" width="6.125" style="175" customWidth="1"/>
    <col min="7943" max="7943" width="9.625" style="175" customWidth="1"/>
    <col min="7944" max="7945" width="6.125" style="175" customWidth="1"/>
    <col min="7946" max="7946" width="9.625" style="175" customWidth="1"/>
    <col min="7947" max="7948" width="6.125" style="175" customWidth="1"/>
    <col min="7949" max="7949" width="9.75" style="175" customWidth="1"/>
    <col min="7950" max="7951" width="5.625" style="175" customWidth="1"/>
    <col min="7952" max="8192" width="8.875" style="175"/>
    <col min="8193" max="8193" width="10.125" style="175" customWidth="1"/>
    <col min="8194" max="8195" width="6.125" style="175" customWidth="1"/>
    <col min="8196" max="8196" width="9.75" style="175" customWidth="1"/>
    <col min="8197" max="8198" width="6.125" style="175" customWidth="1"/>
    <col min="8199" max="8199" width="9.625" style="175" customWidth="1"/>
    <col min="8200" max="8201" width="6.125" style="175" customWidth="1"/>
    <col min="8202" max="8202" width="9.625" style="175" customWidth="1"/>
    <col min="8203" max="8204" width="6.125" style="175" customWidth="1"/>
    <col min="8205" max="8205" width="9.75" style="175" customWidth="1"/>
    <col min="8206" max="8207" width="5.625" style="175" customWidth="1"/>
    <col min="8208" max="8448" width="8.875" style="175"/>
    <col min="8449" max="8449" width="10.125" style="175" customWidth="1"/>
    <col min="8450" max="8451" width="6.125" style="175" customWidth="1"/>
    <col min="8452" max="8452" width="9.75" style="175" customWidth="1"/>
    <col min="8453" max="8454" width="6.125" style="175" customWidth="1"/>
    <col min="8455" max="8455" width="9.625" style="175" customWidth="1"/>
    <col min="8456" max="8457" width="6.125" style="175" customWidth="1"/>
    <col min="8458" max="8458" width="9.625" style="175" customWidth="1"/>
    <col min="8459" max="8460" width="6.125" style="175" customWidth="1"/>
    <col min="8461" max="8461" width="9.75" style="175" customWidth="1"/>
    <col min="8462" max="8463" width="5.625" style="175" customWidth="1"/>
    <col min="8464" max="8704" width="8.875" style="175"/>
    <col min="8705" max="8705" width="10.125" style="175" customWidth="1"/>
    <col min="8706" max="8707" width="6.125" style="175" customWidth="1"/>
    <col min="8708" max="8708" width="9.75" style="175" customWidth="1"/>
    <col min="8709" max="8710" width="6.125" style="175" customWidth="1"/>
    <col min="8711" max="8711" width="9.625" style="175" customWidth="1"/>
    <col min="8712" max="8713" width="6.125" style="175" customWidth="1"/>
    <col min="8714" max="8714" width="9.625" style="175" customWidth="1"/>
    <col min="8715" max="8716" width="6.125" style="175" customWidth="1"/>
    <col min="8717" max="8717" width="9.75" style="175" customWidth="1"/>
    <col min="8718" max="8719" width="5.625" style="175" customWidth="1"/>
    <col min="8720" max="8960" width="8.875" style="175"/>
    <col min="8961" max="8961" width="10.125" style="175" customWidth="1"/>
    <col min="8962" max="8963" width="6.125" style="175" customWidth="1"/>
    <col min="8964" max="8964" width="9.75" style="175" customWidth="1"/>
    <col min="8965" max="8966" width="6.125" style="175" customWidth="1"/>
    <col min="8967" max="8967" width="9.625" style="175" customWidth="1"/>
    <col min="8968" max="8969" width="6.125" style="175" customWidth="1"/>
    <col min="8970" max="8970" width="9.625" style="175" customWidth="1"/>
    <col min="8971" max="8972" width="6.125" style="175" customWidth="1"/>
    <col min="8973" max="8973" width="9.75" style="175" customWidth="1"/>
    <col min="8974" max="8975" width="5.625" style="175" customWidth="1"/>
    <col min="8976" max="9216" width="8.875" style="175"/>
    <col min="9217" max="9217" width="10.125" style="175" customWidth="1"/>
    <col min="9218" max="9219" width="6.125" style="175" customWidth="1"/>
    <col min="9220" max="9220" width="9.75" style="175" customWidth="1"/>
    <col min="9221" max="9222" width="6.125" style="175" customWidth="1"/>
    <col min="9223" max="9223" width="9.625" style="175" customWidth="1"/>
    <col min="9224" max="9225" width="6.125" style="175" customWidth="1"/>
    <col min="9226" max="9226" width="9.625" style="175" customWidth="1"/>
    <col min="9227" max="9228" width="6.125" style="175" customWidth="1"/>
    <col min="9229" max="9229" width="9.75" style="175" customWidth="1"/>
    <col min="9230" max="9231" width="5.625" style="175" customWidth="1"/>
    <col min="9232" max="9472" width="8.875" style="175"/>
    <col min="9473" max="9473" width="10.125" style="175" customWidth="1"/>
    <col min="9474" max="9475" width="6.125" style="175" customWidth="1"/>
    <col min="9476" max="9476" width="9.75" style="175" customWidth="1"/>
    <col min="9477" max="9478" width="6.125" style="175" customWidth="1"/>
    <col min="9479" max="9479" width="9.625" style="175" customWidth="1"/>
    <col min="9480" max="9481" width="6.125" style="175" customWidth="1"/>
    <col min="9482" max="9482" width="9.625" style="175" customWidth="1"/>
    <col min="9483" max="9484" width="6.125" style="175" customWidth="1"/>
    <col min="9485" max="9485" width="9.75" style="175" customWidth="1"/>
    <col min="9486" max="9487" width="5.625" style="175" customWidth="1"/>
    <col min="9488" max="9728" width="8.875" style="175"/>
    <col min="9729" max="9729" width="10.125" style="175" customWidth="1"/>
    <col min="9730" max="9731" width="6.125" style="175" customWidth="1"/>
    <col min="9732" max="9732" width="9.75" style="175" customWidth="1"/>
    <col min="9733" max="9734" width="6.125" style="175" customWidth="1"/>
    <col min="9735" max="9735" width="9.625" style="175" customWidth="1"/>
    <col min="9736" max="9737" width="6.125" style="175" customWidth="1"/>
    <col min="9738" max="9738" width="9.625" style="175" customWidth="1"/>
    <col min="9739" max="9740" width="6.125" style="175" customWidth="1"/>
    <col min="9741" max="9741" width="9.75" style="175" customWidth="1"/>
    <col min="9742" max="9743" width="5.625" style="175" customWidth="1"/>
    <col min="9744" max="9984" width="8.875" style="175"/>
    <col min="9985" max="9985" width="10.125" style="175" customWidth="1"/>
    <col min="9986" max="9987" width="6.125" style="175" customWidth="1"/>
    <col min="9988" max="9988" width="9.75" style="175" customWidth="1"/>
    <col min="9989" max="9990" width="6.125" style="175" customWidth="1"/>
    <col min="9991" max="9991" width="9.625" style="175" customWidth="1"/>
    <col min="9992" max="9993" width="6.125" style="175" customWidth="1"/>
    <col min="9994" max="9994" width="9.625" style="175" customWidth="1"/>
    <col min="9995" max="9996" width="6.125" style="175" customWidth="1"/>
    <col min="9997" max="9997" width="9.75" style="175" customWidth="1"/>
    <col min="9998" max="9999" width="5.625" style="175" customWidth="1"/>
    <col min="10000" max="10240" width="8.875" style="175"/>
    <col min="10241" max="10241" width="10.125" style="175" customWidth="1"/>
    <col min="10242" max="10243" width="6.125" style="175" customWidth="1"/>
    <col min="10244" max="10244" width="9.75" style="175" customWidth="1"/>
    <col min="10245" max="10246" width="6.125" style="175" customWidth="1"/>
    <col min="10247" max="10247" width="9.625" style="175" customWidth="1"/>
    <col min="10248" max="10249" width="6.125" style="175" customWidth="1"/>
    <col min="10250" max="10250" width="9.625" style="175" customWidth="1"/>
    <col min="10251" max="10252" width="6.125" style="175" customWidth="1"/>
    <col min="10253" max="10253" width="9.75" style="175" customWidth="1"/>
    <col min="10254" max="10255" width="5.625" style="175" customWidth="1"/>
    <col min="10256" max="10496" width="8.875" style="175"/>
    <col min="10497" max="10497" width="10.125" style="175" customWidth="1"/>
    <col min="10498" max="10499" width="6.125" style="175" customWidth="1"/>
    <col min="10500" max="10500" width="9.75" style="175" customWidth="1"/>
    <col min="10501" max="10502" width="6.125" style="175" customWidth="1"/>
    <col min="10503" max="10503" width="9.625" style="175" customWidth="1"/>
    <col min="10504" max="10505" width="6.125" style="175" customWidth="1"/>
    <col min="10506" max="10506" width="9.625" style="175" customWidth="1"/>
    <col min="10507" max="10508" width="6.125" style="175" customWidth="1"/>
    <col min="10509" max="10509" width="9.75" style="175" customWidth="1"/>
    <col min="10510" max="10511" width="5.625" style="175" customWidth="1"/>
    <col min="10512" max="10752" width="8.875" style="175"/>
    <col min="10753" max="10753" width="10.125" style="175" customWidth="1"/>
    <col min="10754" max="10755" width="6.125" style="175" customWidth="1"/>
    <col min="10756" max="10756" width="9.75" style="175" customWidth="1"/>
    <col min="10757" max="10758" width="6.125" style="175" customWidth="1"/>
    <col min="10759" max="10759" width="9.625" style="175" customWidth="1"/>
    <col min="10760" max="10761" width="6.125" style="175" customWidth="1"/>
    <col min="10762" max="10762" width="9.625" style="175" customWidth="1"/>
    <col min="10763" max="10764" width="6.125" style="175" customWidth="1"/>
    <col min="10765" max="10765" width="9.75" style="175" customWidth="1"/>
    <col min="10766" max="10767" width="5.625" style="175" customWidth="1"/>
    <col min="10768" max="11008" width="8.875" style="175"/>
    <col min="11009" max="11009" width="10.125" style="175" customWidth="1"/>
    <col min="11010" max="11011" width="6.125" style="175" customWidth="1"/>
    <col min="11012" max="11012" width="9.75" style="175" customWidth="1"/>
    <col min="11013" max="11014" width="6.125" style="175" customWidth="1"/>
    <col min="11015" max="11015" width="9.625" style="175" customWidth="1"/>
    <col min="11016" max="11017" width="6.125" style="175" customWidth="1"/>
    <col min="11018" max="11018" width="9.625" style="175" customWidth="1"/>
    <col min="11019" max="11020" width="6.125" style="175" customWidth="1"/>
    <col min="11021" max="11021" width="9.75" style="175" customWidth="1"/>
    <col min="11022" max="11023" width="5.625" style="175" customWidth="1"/>
    <col min="11024" max="11264" width="8.875" style="175"/>
    <col min="11265" max="11265" width="10.125" style="175" customWidth="1"/>
    <col min="11266" max="11267" width="6.125" style="175" customWidth="1"/>
    <col min="11268" max="11268" width="9.75" style="175" customWidth="1"/>
    <col min="11269" max="11270" width="6.125" style="175" customWidth="1"/>
    <col min="11271" max="11271" width="9.625" style="175" customWidth="1"/>
    <col min="11272" max="11273" width="6.125" style="175" customWidth="1"/>
    <col min="11274" max="11274" width="9.625" style="175" customWidth="1"/>
    <col min="11275" max="11276" width="6.125" style="175" customWidth="1"/>
    <col min="11277" max="11277" width="9.75" style="175" customWidth="1"/>
    <col min="11278" max="11279" width="5.625" style="175" customWidth="1"/>
    <col min="11280" max="11520" width="8.875" style="175"/>
    <col min="11521" max="11521" width="10.125" style="175" customWidth="1"/>
    <col min="11522" max="11523" width="6.125" style="175" customWidth="1"/>
    <col min="11524" max="11524" width="9.75" style="175" customWidth="1"/>
    <col min="11525" max="11526" width="6.125" style="175" customWidth="1"/>
    <col min="11527" max="11527" width="9.625" style="175" customWidth="1"/>
    <col min="11528" max="11529" width="6.125" style="175" customWidth="1"/>
    <col min="11530" max="11530" width="9.625" style="175" customWidth="1"/>
    <col min="11531" max="11532" width="6.125" style="175" customWidth="1"/>
    <col min="11533" max="11533" width="9.75" style="175" customWidth="1"/>
    <col min="11534" max="11535" width="5.625" style="175" customWidth="1"/>
    <col min="11536" max="11776" width="8.875" style="175"/>
    <col min="11777" max="11777" width="10.125" style="175" customWidth="1"/>
    <col min="11778" max="11779" width="6.125" style="175" customWidth="1"/>
    <col min="11780" max="11780" width="9.75" style="175" customWidth="1"/>
    <col min="11781" max="11782" width="6.125" style="175" customWidth="1"/>
    <col min="11783" max="11783" width="9.625" style="175" customWidth="1"/>
    <col min="11784" max="11785" width="6.125" style="175" customWidth="1"/>
    <col min="11786" max="11786" width="9.625" style="175" customWidth="1"/>
    <col min="11787" max="11788" width="6.125" style="175" customWidth="1"/>
    <col min="11789" max="11789" width="9.75" style="175" customWidth="1"/>
    <col min="11790" max="11791" width="5.625" style="175" customWidth="1"/>
    <col min="11792" max="12032" width="8.875" style="175"/>
    <col min="12033" max="12033" width="10.125" style="175" customWidth="1"/>
    <col min="12034" max="12035" width="6.125" style="175" customWidth="1"/>
    <col min="12036" max="12036" width="9.75" style="175" customWidth="1"/>
    <col min="12037" max="12038" width="6.125" style="175" customWidth="1"/>
    <col min="12039" max="12039" width="9.625" style="175" customWidth="1"/>
    <col min="12040" max="12041" width="6.125" style="175" customWidth="1"/>
    <col min="12042" max="12042" width="9.625" style="175" customWidth="1"/>
    <col min="12043" max="12044" width="6.125" style="175" customWidth="1"/>
    <col min="12045" max="12045" width="9.75" style="175" customWidth="1"/>
    <col min="12046" max="12047" width="5.625" style="175" customWidth="1"/>
    <col min="12048" max="12288" width="8.875" style="175"/>
    <col min="12289" max="12289" width="10.125" style="175" customWidth="1"/>
    <col min="12290" max="12291" width="6.125" style="175" customWidth="1"/>
    <col min="12292" max="12292" width="9.75" style="175" customWidth="1"/>
    <col min="12293" max="12294" width="6.125" style="175" customWidth="1"/>
    <col min="12295" max="12295" width="9.625" style="175" customWidth="1"/>
    <col min="12296" max="12297" width="6.125" style="175" customWidth="1"/>
    <col min="12298" max="12298" width="9.625" style="175" customWidth="1"/>
    <col min="12299" max="12300" width="6.125" style="175" customWidth="1"/>
    <col min="12301" max="12301" width="9.75" style="175" customWidth="1"/>
    <col min="12302" max="12303" width="5.625" style="175" customWidth="1"/>
    <col min="12304" max="12544" width="8.875" style="175"/>
    <col min="12545" max="12545" width="10.125" style="175" customWidth="1"/>
    <col min="12546" max="12547" width="6.125" style="175" customWidth="1"/>
    <col min="12548" max="12548" width="9.75" style="175" customWidth="1"/>
    <col min="12549" max="12550" width="6.125" style="175" customWidth="1"/>
    <col min="12551" max="12551" width="9.625" style="175" customWidth="1"/>
    <col min="12552" max="12553" width="6.125" style="175" customWidth="1"/>
    <col min="12554" max="12554" width="9.625" style="175" customWidth="1"/>
    <col min="12555" max="12556" width="6.125" style="175" customWidth="1"/>
    <col min="12557" max="12557" width="9.75" style="175" customWidth="1"/>
    <col min="12558" max="12559" width="5.625" style="175" customWidth="1"/>
    <col min="12560" max="12800" width="8.875" style="175"/>
    <col min="12801" max="12801" width="10.125" style="175" customWidth="1"/>
    <col min="12802" max="12803" width="6.125" style="175" customWidth="1"/>
    <col min="12804" max="12804" width="9.75" style="175" customWidth="1"/>
    <col min="12805" max="12806" width="6.125" style="175" customWidth="1"/>
    <col min="12807" max="12807" width="9.625" style="175" customWidth="1"/>
    <col min="12808" max="12809" width="6.125" style="175" customWidth="1"/>
    <col min="12810" max="12810" width="9.625" style="175" customWidth="1"/>
    <col min="12811" max="12812" width="6.125" style="175" customWidth="1"/>
    <col min="12813" max="12813" width="9.75" style="175" customWidth="1"/>
    <col min="12814" max="12815" width="5.625" style="175" customWidth="1"/>
    <col min="12816" max="13056" width="8.875" style="175"/>
    <col min="13057" max="13057" width="10.125" style="175" customWidth="1"/>
    <col min="13058" max="13059" width="6.125" style="175" customWidth="1"/>
    <col min="13060" max="13060" width="9.75" style="175" customWidth="1"/>
    <col min="13061" max="13062" width="6.125" style="175" customWidth="1"/>
    <col min="13063" max="13063" width="9.625" style="175" customWidth="1"/>
    <col min="13064" max="13065" width="6.125" style="175" customWidth="1"/>
    <col min="13066" max="13066" width="9.625" style="175" customWidth="1"/>
    <col min="13067" max="13068" width="6.125" style="175" customWidth="1"/>
    <col min="13069" max="13069" width="9.75" style="175" customWidth="1"/>
    <col min="13070" max="13071" width="5.625" style="175" customWidth="1"/>
    <col min="13072" max="13312" width="8.875" style="175"/>
    <col min="13313" max="13313" width="10.125" style="175" customWidth="1"/>
    <col min="13314" max="13315" width="6.125" style="175" customWidth="1"/>
    <col min="13316" max="13316" width="9.75" style="175" customWidth="1"/>
    <col min="13317" max="13318" width="6.125" style="175" customWidth="1"/>
    <col min="13319" max="13319" width="9.625" style="175" customWidth="1"/>
    <col min="13320" max="13321" width="6.125" style="175" customWidth="1"/>
    <col min="13322" max="13322" width="9.625" style="175" customWidth="1"/>
    <col min="13323" max="13324" width="6.125" style="175" customWidth="1"/>
    <col min="13325" max="13325" width="9.75" style="175" customWidth="1"/>
    <col min="13326" max="13327" width="5.625" style="175" customWidth="1"/>
    <col min="13328" max="13568" width="8.875" style="175"/>
    <col min="13569" max="13569" width="10.125" style="175" customWidth="1"/>
    <col min="13570" max="13571" width="6.125" style="175" customWidth="1"/>
    <col min="13572" max="13572" width="9.75" style="175" customWidth="1"/>
    <col min="13573" max="13574" width="6.125" style="175" customWidth="1"/>
    <col min="13575" max="13575" width="9.625" style="175" customWidth="1"/>
    <col min="13576" max="13577" width="6.125" style="175" customWidth="1"/>
    <col min="13578" max="13578" width="9.625" style="175" customWidth="1"/>
    <col min="13579" max="13580" width="6.125" style="175" customWidth="1"/>
    <col min="13581" max="13581" width="9.75" style="175" customWidth="1"/>
    <col min="13582" max="13583" width="5.625" style="175" customWidth="1"/>
    <col min="13584" max="13824" width="8.875" style="175"/>
    <col min="13825" max="13825" width="10.125" style="175" customWidth="1"/>
    <col min="13826" max="13827" width="6.125" style="175" customWidth="1"/>
    <col min="13828" max="13828" width="9.75" style="175" customWidth="1"/>
    <col min="13829" max="13830" width="6.125" style="175" customWidth="1"/>
    <col min="13831" max="13831" width="9.625" style="175" customWidth="1"/>
    <col min="13832" max="13833" width="6.125" style="175" customWidth="1"/>
    <col min="13834" max="13834" width="9.625" style="175" customWidth="1"/>
    <col min="13835" max="13836" width="6.125" style="175" customWidth="1"/>
    <col min="13837" max="13837" width="9.75" style="175" customWidth="1"/>
    <col min="13838" max="13839" width="5.625" style="175" customWidth="1"/>
    <col min="13840" max="14080" width="8.875" style="175"/>
    <col min="14081" max="14081" width="10.125" style="175" customWidth="1"/>
    <col min="14082" max="14083" width="6.125" style="175" customWidth="1"/>
    <col min="14084" max="14084" width="9.75" style="175" customWidth="1"/>
    <col min="14085" max="14086" width="6.125" style="175" customWidth="1"/>
    <col min="14087" max="14087" width="9.625" style="175" customWidth="1"/>
    <col min="14088" max="14089" width="6.125" style="175" customWidth="1"/>
    <col min="14090" max="14090" width="9.625" style="175" customWidth="1"/>
    <col min="14091" max="14092" width="6.125" style="175" customWidth="1"/>
    <col min="14093" max="14093" width="9.75" style="175" customWidth="1"/>
    <col min="14094" max="14095" width="5.625" style="175" customWidth="1"/>
    <col min="14096" max="14336" width="8.875" style="175"/>
    <col min="14337" max="14337" width="10.125" style="175" customWidth="1"/>
    <col min="14338" max="14339" width="6.125" style="175" customWidth="1"/>
    <col min="14340" max="14340" width="9.75" style="175" customWidth="1"/>
    <col min="14341" max="14342" width="6.125" style="175" customWidth="1"/>
    <col min="14343" max="14343" width="9.625" style="175" customWidth="1"/>
    <col min="14344" max="14345" width="6.125" style="175" customWidth="1"/>
    <col min="14346" max="14346" width="9.625" style="175" customWidth="1"/>
    <col min="14347" max="14348" width="6.125" style="175" customWidth="1"/>
    <col min="14349" max="14349" width="9.75" style="175" customWidth="1"/>
    <col min="14350" max="14351" width="5.625" style="175" customWidth="1"/>
    <col min="14352" max="14592" width="8.875" style="175"/>
    <col min="14593" max="14593" width="10.125" style="175" customWidth="1"/>
    <col min="14594" max="14595" width="6.125" style="175" customWidth="1"/>
    <col min="14596" max="14596" width="9.75" style="175" customWidth="1"/>
    <col min="14597" max="14598" width="6.125" style="175" customWidth="1"/>
    <col min="14599" max="14599" width="9.625" style="175" customWidth="1"/>
    <col min="14600" max="14601" width="6.125" style="175" customWidth="1"/>
    <col min="14602" max="14602" width="9.625" style="175" customWidth="1"/>
    <col min="14603" max="14604" width="6.125" style="175" customWidth="1"/>
    <col min="14605" max="14605" width="9.75" style="175" customWidth="1"/>
    <col min="14606" max="14607" width="5.625" style="175" customWidth="1"/>
    <col min="14608" max="14848" width="8.875" style="175"/>
    <col min="14849" max="14849" width="10.125" style="175" customWidth="1"/>
    <col min="14850" max="14851" width="6.125" style="175" customWidth="1"/>
    <col min="14852" max="14852" width="9.75" style="175" customWidth="1"/>
    <col min="14853" max="14854" width="6.125" style="175" customWidth="1"/>
    <col min="14855" max="14855" width="9.625" style="175" customWidth="1"/>
    <col min="14856" max="14857" width="6.125" style="175" customWidth="1"/>
    <col min="14858" max="14858" width="9.625" style="175" customWidth="1"/>
    <col min="14859" max="14860" width="6.125" style="175" customWidth="1"/>
    <col min="14861" max="14861" width="9.75" style="175" customWidth="1"/>
    <col min="14862" max="14863" width="5.625" style="175" customWidth="1"/>
    <col min="14864" max="15104" width="8.875" style="175"/>
    <col min="15105" max="15105" width="10.125" style="175" customWidth="1"/>
    <col min="15106" max="15107" width="6.125" style="175" customWidth="1"/>
    <col min="15108" max="15108" width="9.75" style="175" customWidth="1"/>
    <col min="15109" max="15110" width="6.125" style="175" customWidth="1"/>
    <col min="15111" max="15111" width="9.625" style="175" customWidth="1"/>
    <col min="15112" max="15113" width="6.125" style="175" customWidth="1"/>
    <col min="15114" max="15114" width="9.625" style="175" customWidth="1"/>
    <col min="15115" max="15116" width="6.125" style="175" customWidth="1"/>
    <col min="15117" max="15117" width="9.75" style="175" customWidth="1"/>
    <col min="15118" max="15119" width="5.625" style="175" customWidth="1"/>
    <col min="15120" max="15360" width="8.875" style="175"/>
    <col min="15361" max="15361" width="10.125" style="175" customWidth="1"/>
    <col min="15362" max="15363" width="6.125" style="175" customWidth="1"/>
    <col min="15364" max="15364" width="9.75" style="175" customWidth="1"/>
    <col min="15365" max="15366" width="6.125" style="175" customWidth="1"/>
    <col min="15367" max="15367" width="9.625" style="175" customWidth="1"/>
    <col min="15368" max="15369" width="6.125" style="175" customWidth="1"/>
    <col min="15370" max="15370" width="9.625" style="175" customWidth="1"/>
    <col min="15371" max="15372" width="6.125" style="175" customWidth="1"/>
    <col min="15373" max="15373" width="9.75" style="175" customWidth="1"/>
    <col min="15374" max="15375" width="5.625" style="175" customWidth="1"/>
    <col min="15376" max="15616" width="8.875" style="175"/>
    <col min="15617" max="15617" width="10.125" style="175" customWidth="1"/>
    <col min="15618" max="15619" width="6.125" style="175" customWidth="1"/>
    <col min="15620" max="15620" width="9.75" style="175" customWidth="1"/>
    <col min="15621" max="15622" width="6.125" style="175" customWidth="1"/>
    <col min="15623" max="15623" width="9.625" style="175" customWidth="1"/>
    <col min="15624" max="15625" width="6.125" style="175" customWidth="1"/>
    <col min="15626" max="15626" width="9.625" style="175" customWidth="1"/>
    <col min="15627" max="15628" width="6.125" style="175" customWidth="1"/>
    <col min="15629" max="15629" width="9.75" style="175" customWidth="1"/>
    <col min="15630" max="15631" width="5.625" style="175" customWidth="1"/>
    <col min="15632" max="15872" width="8.875" style="175"/>
    <col min="15873" max="15873" width="10.125" style="175" customWidth="1"/>
    <col min="15874" max="15875" width="6.125" style="175" customWidth="1"/>
    <col min="15876" max="15876" width="9.75" style="175" customWidth="1"/>
    <col min="15877" max="15878" width="6.125" style="175" customWidth="1"/>
    <col min="15879" max="15879" width="9.625" style="175" customWidth="1"/>
    <col min="15880" max="15881" width="6.125" style="175" customWidth="1"/>
    <col min="15882" max="15882" width="9.625" style="175" customWidth="1"/>
    <col min="15883" max="15884" width="6.125" style="175" customWidth="1"/>
    <col min="15885" max="15885" width="9.75" style="175" customWidth="1"/>
    <col min="15886" max="15887" width="5.625" style="175" customWidth="1"/>
    <col min="15888" max="16128" width="8.875" style="175"/>
    <col min="16129" max="16129" width="10.125" style="175" customWidth="1"/>
    <col min="16130" max="16131" width="6.125" style="175" customWidth="1"/>
    <col min="16132" max="16132" width="9.75" style="175" customWidth="1"/>
    <col min="16133" max="16134" width="6.125" style="175" customWidth="1"/>
    <col min="16135" max="16135" width="9.625" style="175" customWidth="1"/>
    <col min="16136" max="16137" width="6.125" style="175" customWidth="1"/>
    <col min="16138" max="16138" width="9.625" style="175" customWidth="1"/>
    <col min="16139" max="16140" width="6.125" style="175" customWidth="1"/>
    <col min="16141" max="16141" width="9.75" style="175" customWidth="1"/>
    <col min="16142" max="16143" width="5.625" style="175" customWidth="1"/>
    <col min="16144" max="16384" width="8.875" style="175"/>
  </cols>
  <sheetData>
    <row r="1" spans="1:16" ht="16.899999999999999" customHeight="1">
      <c r="A1" s="1828" t="s">
        <v>1254</v>
      </c>
      <c r="B1" s="1828"/>
      <c r="C1" s="1828"/>
      <c r="D1" s="1828"/>
      <c r="E1" s="1828"/>
      <c r="F1" s="1828"/>
      <c r="G1" s="1828"/>
      <c r="H1" s="1828"/>
      <c r="I1" s="181"/>
      <c r="J1" s="181"/>
      <c r="K1" s="181"/>
      <c r="L1" s="181"/>
    </row>
    <row r="2" spans="1:16" ht="5.65" customHeight="1">
      <c r="A2" s="312"/>
      <c r="B2" s="313"/>
      <c r="C2" s="313"/>
      <c r="D2" s="313"/>
      <c r="E2" s="313"/>
      <c r="F2" s="313"/>
      <c r="G2" s="313"/>
      <c r="H2" s="313"/>
      <c r="I2" s="181"/>
      <c r="J2" s="181"/>
      <c r="K2" s="181"/>
      <c r="L2" s="181"/>
    </row>
    <row r="3" spans="1:16" ht="16.7" customHeight="1">
      <c r="A3" s="313" t="s">
        <v>1599</v>
      </c>
      <c r="B3" s="313"/>
      <c r="C3" s="313"/>
      <c r="D3" s="313"/>
      <c r="E3" s="313"/>
      <c r="F3" s="313"/>
      <c r="G3" s="313"/>
      <c r="H3" s="313"/>
      <c r="I3" s="313"/>
      <c r="J3" s="313"/>
      <c r="K3" s="313"/>
      <c r="L3" s="181"/>
    </row>
    <row r="4" spans="1:16" ht="15.4" customHeight="1">
      <c r="A4" s="1808" t="s">
        <v>1378</v>
      </c>
      <c r="B4" s="1808"/>
      <c r="C4" s="1808"/>
      <c r="D4" s="1808"/>
      <c r="E4" s="1808"/>
      <c r="F4" s="1808"/>
      <c r="G4" s="1808"/>
      <c r="H4" s="1808"/>
      <c r="I4" s="1808"/>
      <c r="J4" s="1808"/>
      <c r="K4" s="1808"/>
      <c r="L4" s="1808"/>
      <c r="N4" s="314"/>
    </row>
    <row r="5" spans="1:16" ht="27.2" customHeight="1">
      <c r="A5" s="315" t="s">
        <v>476</v>
      </c>
      <c r="B5" s="316" t="s">
        <v>1310</v>
      </c>
      <c r="C5" s="317" t="s">
        <v>1311</v>
      </c>
      <c r="D5" s="315" t="s">
        <v>476</v>
      </c>
      <c r="E5" s="316" t="s">
        <v>1312</v>
      </c>
      <c r="F5" s="317" t="s">
        <v>1311</v>
      </c>
      <c r="G5" s="315" t="s">
        <v>476</v>
      </c>
      <c r="H5" s="316" t="s">
        <v>1068</v>
      </c>
      <c r="I5" s="317" t="s">
        <v>1311</v>
      </c>
      <c r="J5" s="315" t="s">
        <v>476</v>
      </c>
      <c r="K5" s="316" t="s">
        <v>1057</v>
      </c>
      <c r="L5" s="317" t="s">
        <v>1311</v>
      </c>
      <c r="N5" s="314"/>
      <c r="O5" s="314"/>
      <c r="P5" s="314"/>
    </row>
    <row r="6" spans="1:16" s="185" customFormat="1" ht="15.75" customHeight="1">
      <c r="A6" s="318" t="s">
        <v>969</v>
      </c>
      <c r="B6" s="319">
        <v>3</v>
      </c>
      <c r="C6" s="320">
        <v>99</v>
      </c>
      <c r="D6" s="318" t="s">
        <v>976</v>
      </c>
      <c r="E6" s="319">
        <v>6</v>
      </c>
      <c r="F6" s="320">
        <v>187</v>
      </c>
      <c r="G6" s="318" t="s">
        <v>1379</v>
      </c>
      <c r="H6" s="319">
        <v>2</v>
      </c>
      <c r="I6" s="320">
        <v>47</v>
      </c>
      <c r="J6" s="318" t="s">
        <v>995</v>
      </c>
      <c r="K6" s="319">
        <v>3</v>
      </c>
      <c r="L6" s="320">
        <v>80</v>
      </c>
      <c r="N6" s="184"/>
    </row>
    <row r="7" spans="1:16" s="185" customFormat="1" ht="15.75" customHeight="1">
      <c r="A7" s="318" t="s">
        <v>971</v>
      </c>
      <c r="B7" s="319">
        <v>2</v>
      </c>
      <c r="C7" s="320">
        <v>61</v>
      </c>
      <c r="D7" s="318" t="s">
        <v>972</v>
      </c>
      <c r="E7" s="319">
        <v>1</v>
      </c>
      <c r="F7" s="320">
        <v>12</v>
      </c>
      <c r="G7" s="318" t="s">
        <v>981</v>
      </c>
      <c r="H7" s="319">
        <v>2</v>
      </c>
      <c r="I7" s="320">
        <v>36</v>
      </c>
      <c r="J7" s="318" t="s">
        <v>977</v>
      </c>
      <c r="K7" s="319">
        <v>1</v>
      </c>
      <c r="L7" s="320">
        <v>11</v>
      </c>
      <c r="N7" s="184"/>
    </row>
    <row r="8" spans="1:16" s="185" customFormat="1" ht="15.75" customHeight="1">
      <c r="A8" s="318" t="s">
        <v>1238</v>
      </c>
      <c r="B8" s="319">
        <v>2</v>
      </c>
      <c r="C8" s="320">
        <v>72</v>
      </c>
      <c r="D8" s="318" t="s">
        <v>1239</v>
      </c>
      <c r="E8" s="319">
        <v>2</v>
      </c>
      <c r="F8" s="320">
        <v>54</v>
      </c>
      <c r="G8" s="318" t="s">
        <v>985</v>
      </c>
      <c r="H8" s="319">
        <v>1</v>
      </c>
      <c r="I8" s="320">
        <v>11</v>
      </c>
      <c r="J8" s="318" t="s">
        <v>973</v>
      </c>
      <c r="K8" s="319">
        <v>1</v>
      </c>
      <c r="L8" s="320">
        <v>18</v>
      </c>
    </row>
    <row r="9" spans="1:16" s="185" customFormat="1" ht="15.75" customHeight="1">
      <c r="A9" s="318" t="s">
        <v>983</v>
      </c>
      <c r="B9" s="319">
        <v>1</v>
      </c>
      <c r="C9" s="320">
        <v>19</v>
      </c>
      <c r="D9" s="318" t="s">
        <v>984</v>
      </c>
      <c r="E9" s="319">
        <v>4</v>
      </c>
      <c r="F9" s="320">
        <v>119</v>
      </c>
      <c r="G9" s="318" t="s">
        <v>988</v>
      </c>
      <c r="H9" s="319">
        <v>1</v>
      </c>
      <c r="I9" s="320">
        <v>15</v>
      </c>
      <c r="J9" s="318" t="s">
        <v>982</v>
      </c>
      <c r="K9" s="319">
        <v>1</v>
      </c>
      <c r="L9" s="320">
        <v>29</v>
      </c>
    </row>
    <row r="10" spans="1:16" s="185" customFormat="1" ht="15.75" customHeight="1">
      <c r="A10" s="318" t="s">
        <v>1242</v>
      </c>
      <c r="B10" s="319">
        <v>3</v>
      </c>
      <c r="C10" s="320">
        <v>84</v>
      </c>
      <c r="D10" s="318" t="s">
        <v>990</v>
      </c>
      <c r="E10" s="319">
        <v>3</v>
      </c>
      <c r="F10" s="320">
        <v>89</v>
      </c>
      <c r="G10" s="318" t="s">
        <v>1240</v>
      </c>
      <c r="H10" s="319">
        <v>3</v>
      </c>
      <c r="I10" s="320">
        <v>98</v>
      </c>
      <c r="J10" s="318" t="s">
        <v>1237</v>
      </c>
      <c r="K10" s="319">
        <v>2</v>
      </c>
      <c r="L10" s="320">
        <v>46</v>
      </c>
    </row>
    <row r="11" spans="1:16" s="185" customFormat="1" ht="15.75" customHeight="1">
      <c r="A11" s="318" t="s">
        <v>1245</v>
      </c>
      <c r="B11" s="319">
        <v>2</v>
      </c>
      <c r="C11" s="320">
        <v>61</v>
      </c>
      <c r="D11" s="318" t="s">
        <v>1246</v>
      </c>
      <c r="E11" s="319">
        <v>4</v>
      </c>
      <c r="F11" s="320">
        <v>130</v>
      </c>
      <c r="G11" s="318" t="s">
        <v>1243</v>
      </c>
      <c r="H11" s="319">
        <v>1</v>
      </c>
      <c r="I11" s="320">
        <v>20</v>
      </c>
      <c r="J11" s="318" t="s">
        <v>975</v>
      </c>
      <c r="K11" s="319">
        <v>2</v>
      </c>
      <c r="L11" s="320">
        <v>47</v>
      </c>
    </row>
    <row r="12" spans="1:16" s="185" customFormat="1" ht="15.75" customHeight="1">
      <c r="A12" s="318" t="s">
        <v>1249</v>
      </c>
      <c r="B12" s="319">
        <v>3</v>
      </c>
      <c r="C12" s="320">
        <v>80</v>
      </c>
      <c r="D12" s="318" t="s">
        <v>993</v>
      </c>
      <c r="E12" s="319">
        <v>3</v>
      </c>
      <c r="F12" s="320">
        <v>79</v>
      </c>
      <c r="G12" s="318" t="s">
        <v>1247</v>
      </c>
      <c r="H12" s="319">
        <v>1</v>
      </c>
      <c r="I12" s="320">
        <v>25</v>
      </c>
      <c r="J12" s="318" t="s">
        <v>1241</v>
      </c>
      <c r="K12" s="319">
        <v>3</v>
      </c>
      <c r="L12" s="320">
        <v>83</v>
      </c>
    </row>
    <row r="13" spans="1:16" s="185" customFormat="1" ht="15.75" customHeight="1">
      <c r="A13" s="318" t="s">
        <v>992</v>
      </c>
      <c r="B13" s="319">
        <v>4</v>
      </c>
      <c r="C13" s="320">
        <v>110</v>
      </c>
      <c r="D13" s="318" t="s">
        <v>994</v>
      </c>
      <c r="E13" s="319">
        <v>4</v>
      </c>
      <c r="F13" s="320">
        <v>118</v>
      </c>
      <c r="G13" s="318" t="s">
        <v>1250</v>
      </c>
      <c r="H13" s="319">
        <v>3</v>
      </c>
      <c r="I13" s="321">
        <v>77</v>
      </c>
      <c r="J13" s="318" t="s">
        <v>1244</v>
      </c>
      <c r="K13" s="319">
        <v>1</v>
      </c>
      <c r="L13" s="320">
        <v>10</v>
      </c>
    </row>
    <row r="14" spans="1:16" ht="15.75" customHeight="1">
      <c r="A14" s="322"/>
      <c r="B14" s="323"/>
      <c r="C14" s="323"/>
      <c r="D14" s="322"/>
      <c r="E14" s="323"/>
      <c r="F14" s="323"/>
      <c r="G14" s="322"/>
      <c r="H14" s="323"/>
      <c r="I14" s="323"/>
      <c r="J14" s="324" t="s">
        <v>1248</v>
      </c>
      <c r="K14" s="325">
        <v>2</v>
      </c>
      <c r="L14" s="326">
        <v>38</v>
      </c>
    </row>
    <row r="15" spans="1:16" ht="16.7" customHeight="1">
      <c r="A15" s="179"/>
      <c r="B15" s="179"/>
      <c r="C15" s="179"/>
      <c r="D15" s="179"/>
      <c r="E15" s="181"/>
      <c r="F15" s="181"/>
      <c r="G15" s="181"/>
      <c r="I15" s="181"/>
      <c r="J15" s="327"/>
      <c r="K15" s="327"/>
      <c r="L15" s="327"/>
    </row>
    <row r="16" spans="1:16" ht="15.4" customHeight="1">
      <c r="A16" s="1823" t="s">
        <v>1600</v>
      </c>
      <c r="B16" s="1823"/>
      <c r="C16" s="1823"/>
      <c r="D16" s="1823"/>
      <c r="E16" s="1823"/>
      <c r="F16" s="1823"/>
      <c r="G16" s="1823"/>
      <c r="H16" s="1823"/>
      <c r="I16" s="1823"/>
      <c r="J16" s="1823"/>
      <c r="K16" s="1823"/>
      <c r="L16" s="181"/>
      <c r="M16" s="328"/>
      <c r="N16" s="314"/>
    </row>
    <row r="17" spans="1:14" s="185" customFormat="1" ht="27.2" customHeight="1">
      <c r="A17" s="1808" t="s">
        <v>1380</v>
      </c>
      <c r="B17" s="1808"/>
      <c r="C17" s="1808"/>
      <c r="D17" s="1808"/>
      <c r="E17" s="1808"/>
      <c r="F17" s="1808"/>
      <c r="G17" s="1808"/>
      <c r="H17" s="1808"/>
      <c r="I17" s="1808"/>
      <c r="J17" s="1808"/>
      <c r="K17" s="1808"/>
      <c r="L17" s="1808"/>
      <c r="M17" s="329"/>
      <c r="N17" s="184"/>
    </row>
    <row r="18" spans="1:14" s="185" customFormat="1" ht="21">
      <c r="A18" s="315" t="s">
        <v>476</v>
      </c>
      <c r="B18" s="316" t="s">
        <v>1310</v>
      </c>
      <c r="C18" s="317" t="s">
        <v>1067</v>
      </c>
      <c r="D18" s="315" t="s">
        <v>481</v>
      </c>
      <c r="E18" s="316" t="s">
        <v>1328</v>
      </c>
      <c r="F18" s="317" t="s">
        <v>1067</v>
      </c>
      <c r="G18" s="315" t="s">
        <v>476</v>
      </c>
      <c r="H18" s="316" t="s">
        <v>1328</v>
      </c>
      <c r="I18" s="317" t="s">
        <v>1067</v>
      </c>
      <c r="J18" s="315" t="s">
        <v>476</v>
      </c>
      <c r="K18" s="316" t="s">
        <v>1328</v>
      </c>
      <c r="L18" s="330" t="s">
        <v>1067</v>
      </c>
      <c r="M18" s="329"/>
      <c r="N18" s="184"/>
    </row>
    <row r="19" spans="1:14" s="185" customFormat="1" ht="15.75" customHeight="1">
      <c r="A19" s="318" t="s">
        <v>680</v>
      </c>
      <c r="B19" s="319">
        <v>3</v>
      </c>
      <c r="C19" s="320">
        <v>18</v>
      </c>
      <c r="D19" s="318" t="s">
        <v>972</v>
      </c>
      <c r="E19" s="331">
        <v>2</v>
      </c>
      <c r="F19" s="332">
        <v>11</v>
      </c>
      <c r="G19" s="318" t="s">
        <v>981</v>
      </c>
      <c r="H19" s="333">
        <v>3</v>
      </c>
      <c r="I19" s="334">
        <v>19</v>
      </c>
      <c r="J19" s="318" t="s">
        <v>982</v>
      </c>
      <c r="K19" s="319">
        <v>1</v>
      </c>
      <c r="L19" s="335">
        <v>6</v>
      </c>
      <c r="M19" s="329"/>
      <c r="N19" s="184"/>
    </row>
    <row r="20" spans="1:14" s="185" customFormat="1" ht="15.75" customHeight="1">
      <c r="A20" s="318" t="s">
        <v>477</v>
      </c>
      <c r="B20" s="319">
        <v>4</v>
      </c>
      <c r="C20" s="320">
        <v>24</v>
      </c>
      <c r="D20" s="318" t="s">
        <v>980</v>
      </c>
      <c r="E20" s="319">
        <v>4</v>
      </c>
      <c r="F20" s="320">
        <v>26</v>
      </c>
      <c r="G20" s="318" t="s">
        <v>985</v>
      </c>
      <c r="H20" s="333">
        <v>2</v>
      </c>
      <c r="I20" s="334">
        <v>12</v>
      </c>
      <c r="J20" s="318" t="s">
        <v>986</v>
      </c>
      <c r="K20" s="319">
        <v>3</v>
      </c>
      <c r="L20" s="335">
        <v>16</v>
      </c>
      <c r="M20" s="329"/>
      <c r="N20" s="184"/>
    </row>
    <row r="21" spans="1:14" s="185" customFormat="1" ht="15.75" customHeight="1">
      <c r="A21" s="318" t="s">
        <v>979</v>
      </c>
      <c r="B21" s="319">
        <v>4</v>
      </c>
      <c r="C21" s="320">
        <v>24</v>
      </c>
      <c r="D21" s="318" t="s">
        <v>984</v>
      </c>
      <c r="E21" s="331">
        <v>8</v>
      </c>
      <c r="F21" s="332">
        <v>48</v>
      </c>
      <c r="G21" s="318" t="s">
        <v>988</v>
      </c>
      <c r="H21" s="333">
        <v>2</v>
      </c>
      <c r="I21" s="334">
        <v>12</v>
      </c>
      <c r="J21" s="318" t="s">
        <v>681</v>
      </c>
      <c r="K21" s="319">
        <v>4</v>
      </c>
      <c r="L21" s="335">
        <v>24</v>
      </c>
      <c r="M21" s="329"/>
      <c r="N21" s="184"/>
    </row>
    <row r="22" spans="1:14" s="185" customFormat="1" ht="15.75" customHeight="1">
      <c r="A22" s="318" t="s">
        <v>983</v>
      </c>
      <c r="B22" s="319">
        <v>2</v>
      </c>
      <c r="C22" s="320">
        <v>12</v>
      </c>
      <c r="D22" s="318" t="s">
        <v>987</v>
      </c>
      <c r="E22" s="319">
        <v>6</v>
      </c>
      <c r="F22" s="320">
        <v>30</v>
      </c>
      <c r="G22" s="318" t="s">
        <v>1251</v>
      </c>
      <c r="H22" s="319">
        <v>2</v>
      </c>
      <c r="I22" s="320">
        <v>12</v>
      </c>
      <c r="J22" s="318" t="s">
        <v>1313</v>
      </c>
      <c r="K22" s="319">
        <v>4</v>
      </c>
      <c r="L22" s="335">
        <v>24</v>
      </c>
      <c r="M22" s="329"/>
      <c r="N22" s="184"/>
    </row>
    <row r="23" spans="1:14" s="185" customFormat="1" ht="15.75" customHeight="1">
      <c r="A23" s="318" t="s">
        <v>605</v>
      </c>
      <c r="B23" s="319">
        <v>4</v>
      </c>
      <c r="C23" s="320">
        <v>24</v>
      </c>
      <c r="D23" s="318" t="s">
        <v>989</v>
      </c>
      <c r="E23" s="331">
        <v>2</v>
      </c>
      <c r="F23" s="332">
        <v>12</v>
      </c>
      <c r="G23" s="318" t="s">
        <v>580</v>
      </c>
      <c r="H23" s="333">
        <v>6</v>
      </c>
      <c r="I23" s="334">
        <v>36</v>
      </c>
      <c r="J23" s="318" t="s">
        <v>682</v>
      </c>
      <c r="K23" s="333">
        <v>6</v>
      </c>
      <c r="L23" s="336">
        <v>36</v>
      </c>
      <c r="M23" s="329"/>
      <c r="N23" s="184"/>
    </row>
    <row r="24" spans="1:14" s="185" customFormat="1" ht="15.75" customHeight="1">
      <c r="A24" s="318" t="s">
        <v>895</v>
      </c>
      <c r="B24" s="319">
        <v>4</v>
      </c>
      <c r="C24" s="320">
        <v>24</v>
      </c>
      <c r="D24" s="318" t="s">
        <v>990</v>
      </c>
      <c r="E24" s="331">
        <v>6</v>
      </c>
      <c r="F24" s="332">
        <v>36</v>
      </c>
      <c r="G24" s="318" t="s">
        <v>900</v>
      </c>
      <c r="H24" s="319">
        <v>2</v>
      </c>
      <c r="I24" s="320">
        <v>12</v>
      </c>
      <c r="J24" s="318" t="s">
        <v>683</v>
      </c>
      <c r="K24" s="319">
        <v>2</v>
      </c>
      <c r="L24" s="335">
        <v>12</v>
      </c>
      <c r="M24" s="329"/>
      <c r="N24" s="184"/>
    </row>
    <row r="25" spans="1:14" s="185" customFormat="1" ht="15.75" customHeight="1">
      <c r="A25" s="318" t="s">
        <v>1329</v>
      </c>
      <c r="B25" s="333">
        <v>6</v>
      </c>
      <c r="C25" s="334">
        <v>36</v>
      </c>
      <c r="D25" s="318" t="s">
        <v>974</v>
      </c>
      <c r="E25" s="337">
        <v>8</v>
      </c>
      <c r="F25" s="338">
        <v>48</v>
      </c>
      <c r="G25" s="318" t="s">
        <v>478</v>
      </c>
      <c r="H25" s="333">
        <v>2</v>
      </c>
      <c r="I25" s="334">
        <v>12</v>
      </c>
      <c r="J25" s="318" t="s">
        <v>1330</v>
      </c>
      <c r="K25" s="339">
        <v>4</v>
      </c>
      <c r="L25" s="340">
        <v>24</v>
      </c>
      <c r="M25" s="329"/>
      <c r="N25" s="184"/>
    </row>
    <row r="26" spans="1:14" s="185" customFormat="1" ht="15.75" customHeight="1">
      <c r="A26" s="318" t="s">
        <v>1331</v>
      </c>
      <c r="B26" s="333">
        <v>5</v>
      </c>
      <c r="C26" s="334">
        <v>31</v>
      </c>
      <c r="D26" s="318" t="s">
        <v>991</v>
      </c>
      <c r="E26" s="331">
        <v>5</v>
      </c>
      <c r="F26" s="332">
        <v>30</v>
      </c>
      <c r="G26" s="318" t="s">
        <v>479</v>
      </c>
      <c r="H26" s="319">
        <v>2</v>
      </c>
      <c r="I26" s="320">
        <v>12</v>
      </c>
      <c r="J26" s="318" t="s">
        <v>1252</v>
      </c>
      <c r="K26" s="319">
        <v>2</v>
      </c>
      <c r="L26" s="335">
        <v>12</v>
      </c>
      <c r="M26" s="329"/>
      <c r="N26" s="184"/>
    </row>
    <row r="27" spans="1:14" s="185" customFormat="1" ht="15.75" customHeight="1">
      <c r="A27" s="318" t="s">
        <v>601</v>
      </c>
      <c r="B27" s="333">
        <v>6</v>
      </c>
      <c r="C27" s="334">
        <v>37</v>
      </c>
      <c r="D27" s="318" t="s">
        <v>993</v>
      </c>
      <c r="E27" s="331">
        <v>7</v>
      </c>
      <c r="F27" s="332">
        <v>42</v>
      </c>
      <c r="G27" s="318" t="s">
        <v>1250</v>
      </c>
      <c r="H27" s="319">
        <v>5</v>
      </c>
      <c r="I27" s="320">
        <v>30</v>
      </c>
      <c r="J27" s="318" t="s">
        <v>896</v>
      </c>
      <c r="K27" s="339">
        <v>2</v>
      </c>
      <c r="L27" s="340">
        <v>12</v>
      </c>
      <c r="M27" s="329"/>
      <c r="N27" s="184"/>
    </row>
    <row r="28" spans="1:14" s="185" customFormat="1" ht="15.75" customHeight="1">
      <c r="A28" s="318" t="s">
        <v>992</v>
      </c>
      <c r="B28" s="337">
        <v>7</v>
      </c>
      <c r="C28" s="338">
        <v>43</v>
      </c>
      <c r="D28" s="318" t="s">
        <v>994</v>
      </c>
      <c r="E28" s="331">
        <v>8</v>
      </c>
      <c r="F28" s="332">
        <v>48</v>
      </c>
      <c r="G28" s="318" t="s">
        <v>995</v>
      </c>
      <c r="H28" s="319">
        <v>3</v>
      </c>
      <c r="I28" s="320">
        <v>18</v>
      </c>
      <c r="J28" s="341" t="s">
        <v>1332</v>
      </c>
      <c r="K28" s="342">
        <v>4</v>
      </c>
      <c r="L28" s="343">
        <v>24</v>
      </c>
      <c r="M28" s="329"/>
      <c r="N28" s="184"/>
    </row>
    <row r="29" spans="1:14" ht="15.75" customHeight="1">
      <c r="A29" s="318" t="s">
        <v>970</v>
      </c>
      <c r="B29" s="337">
        <v>6</v>
      </c>
      <c r="C29" s="338">
        <v>38</v>
      </c>
      <c r="D29" s="318" t="s">
        <v>1282</v>
      </c>
      <c r="E29" s="331">
        <v>4</v>
      </c>
      <c r="F29" s="332">
        <v>24</v>
      </c>
      <c r="G29" s="318" t="s">
        <v>977</v>
      </c>
      <c r="H29" s="319">
        <v>2</v>
      </c>
      <c r="I29" s="320">
        <v>12</v>
      </c>
      <c r="J29" s="344"/>
      <c r="K29" s="345"/>
      <c r="L29" s="346"/>
    </row>
    <row r="30" spans="1:14" ht="15.75" customHeight="1">
      <c r="A30" s="341" t="s">
        <v>976</v>
      </c>
      <c r="B30" s="347">
        <v>11</v>
      </c>
      <c r="C30" s="348">
        <v>66</v>
      </c>
      <c r="D30" s="341" t="s">
        <v>978</v>
      </c>
      <c r="E30" s="349">
        <v>4</v>
      </c>
      <c r="F30" s="350">
        <v>22</v>
      </c>
      <c r="G30" s="341" t="s">
        <v>1253</v>
      </c>
      <c r="H30" s="325">
        <v>2</v>
      </c>
      <c r="I30" s="326">
        <v>12</v>
      </c>
      <c r="J30" s="344"/>
      <c r="K30" s="345"/>
      <c r="L30" s="346"/>
    </row>
    <row r="31" spans="1:14" ht="8.4499999999999993" customHeight="1">
      <c r="A31" s="345"/>
      <c r="B31" s="351"/>
      <c r="C31" s="351"/>
      <c r="D31" s="345"/>
      <c r="E31" s="352"/>
      <c r="F31" s="352"/>
      <c r="G31" s="345"/>
      <c r="H31" s="344"/>
      <c r="I31" s="344"/>
      <c r="J31" s="345"/>
      <c r="K31" s="346"/>
      <c r="L31" s="346"/>
    </row>
    <row r="32" spans="1:14" ht="16.899999999999999" customHeight="1">
      <c r="A32" s="181"/>
      <c r="B32" s="181"/>
      <c r="C32" s="181"/>
      <c r="D32" s="179"/>
      <c r="E32" s="181"/>
      <c r="F32" s="181"/>
      <c r="G32" s="181"/>
      <c r="H32" s="181"/>
      <c r="I32" s="181"/>
      <c r="J32" s="181"/>
      <c r="K32" s="181"/>
      <c r="L32" s="181"/>
    </row>
    <row r="33" spans="1:12" ht="18.600000000000001" customHeight="1">
      <c r="A33" s="1823" t="s">
        <v>1601</v>
      </c>
      <c r="B33" s="1823"/>
      <c r="C33" s="1823"/>
      <c r="D33" s="1823"/>
      <c r="E33" s="1823"/>
      <c r="F33" s="1823"/>
      <c r="G33" s="1823"/>
      <c r="H33" s="1823"/>
      <c r="I33" s="1823"/>
      <c r="J33" s="1823"/>
      <c r="K33" s="1823"/>
      <c r="L33" s="1823"/>
    </row>
    <row r="34" spans="1:12" ht="18.600000000000001" customHeight="1">
      <c r="A34" s="353"/>
      <c r="B34" s="1797" t="s">
        <v>1587</v>
      </c>
      <c r="C34" s="1798"/>
      <c r="D34" s="354" t="s">
        <v>1586</v>
      </c>
      <c r="E34" s="313"/>
      <c r="F34" s="313"/>
      <c r="G34" s="313"/>
      <c r="H34" s="313"/>
      <c r="I34" s="313"/>
      <c r="J34" s="313"/>
      <c r="K34" s="313"/>
      <c r="L34" s="313"/>
    </row>
    <row r="35" spans="1:12" ht="15.75" customHeight="1">
      <c r="A35" s="355" t="s">
        <v>1578</v>
      </c>
      <c r="B35" s="1799" t="s">
        <v>1584</v>
      </c>
      <c r="C35" s="1800"/>
      <c r="D35" s="356" t="s">
        <v>1581</v>
      </c>
      <c r="E35" s="313"/>
      <c r="F35" s="313"/>
      <c r="G35" s="313"/>
      <c r="H35" s="313"/>
      <c r="I35" s="313"/>
      <c r="J35" s="313"/>
      <c r="K35" s="313"/>
      <c r="L35" s="313"/>
    </row>
    <row r="36" spans="1:12" ht="15.75" customHeight="1">
      <c r="A36" s="357" t="s">
        <v>1579</v>
      </c>
      <c r="B36" s="1801" t="s">
        <v>1588</v>
      </c>
      <c r="C36" s="1802"/>
      <c r="D36" s="358" t="s">
        <v>1582</v>
      </c>
      <c r="E36" s="313"/>
      <c r="F36" s="313"/>
      <c r="G36" s="313"/>
      <c r="H36" s="313"/>
      <c r="I36" s="313"/>
      <c r="J36" s="313"/>
      <c r="K36" s="313"/>
      <c r="L36" s="313"/>
    </row>
    <row r="37" spans="1:12" ht="15.75" customHeight="1">
      <c r="A37" s="359" t="s">
        <v>1580</v>
      </c>
      <c r="B37" s="1803" t="s">
        <v>1589</v>
      </c>
      <c r="C37" s="1804"/>
      <c r="D37" s="360" t="s">
        <v>1583</v>
      </c>
      <c r="E37" s="313"/>
      <c r="F37" s="313"/>
      <c r="G37" s="313"/>
      <c r="H37" s="313"/>
      <c r="I37" s="313"/>
      <c r="J37" s="313"/>
      <c r="K37" s="313"/>
      <c r="L37" s="313"/>
    </row>
    <row r="38" spans="1:12" ht="16.899999999999999" customHeight="1">
      <c r="A38" s="181"/>
      <c r="B38" s="181"/>
      <c r="C38" s="181"/>
      <c r="D38" s="179"/>
      <c r="E38" s="181"/>
      <c r="F38" s="181"/>
      <c r="G38" s="181"/>
      <c r="H38" s="181"/>
      <c r="I38" s="181"/>
      <c r="J38" s="181"/>
      <c r="K38" s="181"/>
      <c r="L38" s="181"/>
    </row>
    <row r="39" spans="1:12" ht="15.4" customHeight="1">
      <c r="A39" s="313" t="s">
        <v>1602</v>
      </c>
      <c r="B39" s="313"/>
      <c r="C39" s="313"/>
      <c r="D39" s="313"/>
      <c r="E39" s="313"/>
      <c r="F39" s="313"/>
      <c r="G39" s="313"/>
      <c r="H39" s="313"/>
      <c r="I39" s="313"/>
      <c r="J39" s="313"/>
      <c r="K39" s="313"/>
      <c r="L39" s="313"/>
    </row>
    <row r="40" spans="1:12" ht="15.4" customHeight="1">
      <c r="A40" s="1808" t="s">
        <v>1381</v>
      </c>
      <c r="B40" s="1808"/>
      <c r="C40" s="1808"/>
      <c r="D40" s="1808"/>
      <c r="E40" s="1808"/>
      <c r="F40" s="1808"/>
      <c r="G40" s="1808"/>
      <c r="H40" s="1808"/>
      <c r="I40" s="1808"/>
      <c r="J40" s="1808"/>
      <c r="K40" s="1808"/>
      <c r="L40" s="1808"/>
    </row>
    <row r="41" spans="1:12" s="185" customFormat="1" ht="15.4" customHeight="1">
      <c r="A41" s="315" t="s">
        <v>1174</v>
      </c>
      <c r="B41" s="1815" t="s">
        <v>1063</v>
      </c>
      <c r="C41" s="1816"/>
      <c r="D41" s="361" t="s">
        <v>1174</v>
      </c>
      <c r="E41" s="1815" t="s">
        <v>1069</v>
      </c>
      <c r="F41" s="1816"/>
      <c r="G41" s="361" t="s">
        <v>1174</v>
      </c>
      <c r="H41" s="1815" t="s">
        <v>1069</v>
      </c>
      <c r="I41" s="1816"/>
      <c r="J41" s="361" t="s">
        <v>1174</v>
      </c>
      <c r="K41" s="1815" t="s">
        <v>1069</v>
      </c>
      <c r="L41" s="1816"/>
    </row>
    <row r="42" spans="1:12" s="185" customFormat="1" ht="15.75" customHeight="1">
      <c r="A42" s="362" t="s">
        <v>617</v>
      </c>
      <c r="B42" s="1809">
        <v>1278</v>
      </c>
      <c r="C42" s="1810"/>
      <c r="D42" s="362" t="s">
        <v>640</v>
      </c>
      <c r="E42" s="1811">
        <v>981</v>
      </c>
      <c r="F42" s="1812"/>
      <c r="G42" s="345" t="s">
        <v>1308</v>
      </c>
      <c r="H42" s="1813">
        <v>684</v>
      </c>
      <c r="I42" s="1814"/>
      <c r="J42" s="363" t="s">
        <v>940</v>
      </c>
      <c r="K42" s="1824">
        <f>SUM(B42:C45,E42:F45,H42:I45)</f>
        <v>20212</v>
      </c>
      <c r="L42" s="1825"/>
    </row>
    <row r="43" spans="1:12" s="185" customFormat="1" ht="15.75" customHeight="1">
      <c r="A43" s="318" t="s">
        <v>615</v>
      </c>
      <c r="B43" s="1826">
        <v>1829</v>
      </c>
      <c r="C43" s="1827"/>
      <c r="D43" s="345" t="s">
        <v>582</v>
      </c>
      <c r="E43" s="1805">
        <v>2052</v>
      </c>
      <c r="F43" s="1806"/>
      <c r="G43" s="318" t="s">
        <v>1096</v>
      </c>
      <c r="H43" s="1805">
        <v>302</v>
      </c>
      <c r="I43" s="1806"/>
    </row>
    <row r="44" spans="1:12" s="185" customFormat="1" ht="15.75" customHeight="1">
      <c r="A44" s="318" t="s">
        <v>628</v>
      </c>
      <c r="B44" s="1826">
        <v>819</v>
      </c>
      <c r="C44" s="1827"/>
      <c r="D44" s="345" t="s">
        <v>1097</v>
      </c>
      <c r="E44" s="1805">
        <v>1534</v>
      </c>
      <c r="F44" s="1806"/>
      <c r="G44" s="318" t="s">
        <v>1098</v>
      </c>
      <c r="H44" s="1805">
        <v>738</v>
      </c>
      <c r="I44" s="1806"/>
    </row>
    <row r="45" spans="1:12" s="185" customFormat="1" ht="15.75" customHeight="1">
      <c r="A45" s="341" t="s">
        <v>632</v>
      </c>
      <c r="B45" s="1819">
        <v>6042</v>
      </c>
      <c r="C45" s="1820"/>
      <c r="D45" s="341" t="s">
        <v>1099</v>
      </c>
      <c r="E45" s="1821">
        <v>1375</v>
      </c>
      <c r="F45" s="1822"/>
      <c r="G45" s="341" t="s">
        <v>1100</v>
      </c>
      <c r="H45" s="1817">
        <v>2578</v>
      </c>
      <c r="I45" s="1818"/>
      <c r="J45" s="175"/>
      <c r="K45" s="175"/>
      <c r="L45" s="175"/>
    </row>
    <row r="46" spans="1:12" s="185" customFormat="1" ht="15.4" customHeight="1">
      <c r="A46" s="345"/>
      <c r="B46" s="1807"/>
      <c r="C46" s="1807"/>
      <c r="D46" s="345"/>
      <c r="E46" s="1793"/>
      <c r="F46" s="1794"/>
      <c r="G46" s="345"/>
      <c r="H46" s="1795"/>
      <c r="I46" s="1796"/>
      <c r="J46" s="175"/>
      <c r="K46" s="175"/>
      <c r="L46" s="175"/>
    </row>
    <row r="47" spans="1:12" ht="15.4" customHeight="1"/>
  </sheetData>
  <mergeCells count="30">
    <mergeCell ref="A1:H1"/>
    <mergeCell ref="A4:L4"/>
    <mergeCell ref="A16:K16"/>
    <mergeCell ref="A17:L17"/>
    <mergeCell ref="B44:C44"/>
    <mergeCell ref="E45:F45"/>
    <mergeCell ref="A33:L33"/>
    <mergeCell ref="H41:I41"/>
    <mergeCell ref="K41:L41"/>
    <mergeCell ref="K42:L42"/>
    <mergeCell ref="B43:C43"/>
    <mergeCell ref="E43:F43"/>
    <mergeCell ref="E44:F44"/>
    <mergeCell ref="H44:I44"/>
    <mergeCell ref="E46:F46"/>
    <mergeCell ref="H46:I46"/>
    <mergeCell ref="B34:C34"/>
    <mergeCell ref="B35:C35"/>
    <mergeCell ref="B36:C36"/>
    <mergeCell ref="B37:C37"/>
    <mergeCell ref="H43:I43"/>
    <mergeCell ref="B46:C46"/>
    <mergeCell ref="A40:L40"/>
    <mergeCell ref="B42:C42"/>
    <mergeCell ref="E42:F42"/>
    <mergeCell ref="H42:I42"/>
    <mergeCell ref="B41:C41"/>
    <mergeCell ref="E41:F41"/>
    <mergeCell ref="H45:I45"/>
    <mergeCell ref="B45:C45"/>
  </mergeCells>
  <phoneticPr fontId="25"/>
  <pageMargins left="0.78740157480314965" right="0.78740157480314965" top="0.78740157480314965" bottom="0.78740157480314965" header="0.39370078740157483" footer="0.39370078740157483"/>
  <pageSetup paperSize="9" orientation="portrait" r:id="rId1"/>
  <headerFooter alignWithMargins="0">
    <oddFooter xml:space="preserve">&amp;C-29-
</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K101"/>
  <sheetViews>
    <sheetView showGridLines="0" view="pageLayout" topLeftCell="A2" zoomScale="115" zoomScaleNormal="85" zoomScaleSheetLayoutView="130" zoomScalePageLayoutView="115" workbookViewId="0">
      <selection activeCell="A2" sqref="A2"/>
    </sheetView>
  </sheetViews>
  <sheetFormatPr defaultColWidth="8.875" defaultRowHeight="13.5"/>
  <cols>
    <col min="1" max="1" width="1.875" style="264" customWidth="1"/>
    <col min="2" max="2" width="26.375" style="266" customWidth="1"/>
    <col min="3" max="4" width="8.125" style="266" customWidth="1"/>
    <col min="5" max="5" width="15.375" style="266" customWidth="1"/>
    <col min="6" max="6" width="14.875" style="264" customWidth="1"/>
    <col min="7" max="7" width="8.875" style="264" customWidth="1"/>
    <col min="8" max="257" width="8.875" style="264"/>
    <col min="258" max="258" width="1.875" style="264" customWidth="1"/>
    <col min="259" max="259" width="28" style="264" customWidth="1"/>
    <col min="260" max="260" width="24.75" style="264" customWidth="1"/>
    <col min="261" max="261" width="20.625" style="264" customWidth="1"/>
    <col min="262" max="262" width="14.125" style="264" customWidth="1"/>
    <col min="263" max="263" width="12.625" style="264" customWidth="1"/>
    <col min="264" max="513" width="8.875" style="264"/>
    <col min="514" max="514" width="1.875" style="264" customWidth="1"/>
    <col min="515" max="515" width="28" style="264" customWidth="1"/>
    <col min="516" max="516" width="24.75" style="264" customWidth="1"/>
    <col min="517" max="517" width="20.625" style="264" customWidth="1"/>
    <col min="518" max="518" width="14.125" style="264" customWidth="1"/>
    <col min="519" max="519" width="12.625" style="264" customWidth="1"/>
    <col min="520" max="769" width="8.875" style="264"/>
    <col min="770" max="770" width="1.875" style="264" customWidth="1"/>
    <col min="771" max="771" width="28" style="264" customWidth="1"/>
    <col min="772" max="772" width="24.75" style="264" customWidth="1"/>
    <col min="773" max="773" width="20.625" style="264" customWidth="1"/>
    <col min="774" max="774" width="14.125" style="264" customWidth="1"/>
    <col min="775" max="775" width="12.625" style="264" customWidth="1"/>
    <col min="776" max="1025" width="8.875" style="264"/>
    <col min="1026" max="1026" width="1.875" style="264" customWidth="1"/>
    <col min="1027" max="1027" width="28" style="264" customWidth="1"/>
    <col min="1028" max="1028" width="24.75" style="264" customWidth="1"/>
    <col min="1029" max="1029" width="20.625" style="264" customWidth="1"/>
    <col min="1030" max="1030" width="14.125" style="264" customWidth="1"/>
    <col min="1031" max="1031" width="12.625" style="264" customWidth="1"/>
    <col min="1032" max="1281" width="8.875" style="264"/>
    <col min="1282" max="1282" width="1.875" style="264" customWidth="1"/>
    <col min="1283" max="1283" width="28" style="264" customWidth="1"/>
    <col min="1284" max="1284" width="24.75" style="264" customWidth="1"/>
    <col min="1285" max="1285" width="20.625" style="264" customWidth="1"/>
    <col min="1286" max="1286" width="14.125" style="264" customWidth="1"/>
    <col min="1287" max="1287" width="12.625" style="264" customWidth="1"/>
    <col min="1288" max="1537" width="8.875" style="264"/>
    <col min="1538" max="1538" width="1.875" style="264" customWidth="1"/>
    <col min="1539" max="1539" width="28" style="264" customWidth="1"/>
    <col min="1540" max="1540" width="24.75" style="264" customWidth="1"/>
    <col min="1541" max="1541" width="20.625" style="264" customWidth="1"/>
    <col min="1542" max="1542" width="14.125" style="264" customWidth="1"/>
    <col min="1543" max="1543" width="12.625" style="264" customWidth="1"/>
    <col min="1544" max="1793" width="8.875" style="264"/>
    <col min="1794" max="1794" width="1.875" style="264" customWidth="1"/>
    <col min="1795" max="1795" width="28" style="264" customWidth="1"/>
    <col min="1796" max="1796" width="24.75" style="264" customWidth="1"/>
    <col min="1797" max="1797" width="20.625" style="264" customWidth="1"/>
    <col min="1798" max="1798" width="14.125" style="264" customWidth="1"/>
    <col min="1799" max="1799" width="12.625" style="264" customWidth="1"/>
    <col min="1800" max="2049" width="8.875" style="264"/>
    <col min="2050" max="2050" width="1.875" style="264" customWidth="1"/>
    <col min="2051" max="2051" width="28" style="264" customWidth="1"/>
    <col min="2052" max="2052" width="24.75" style="264" customWidth="1"/>
    <col min="2053" max="2053" width="20.625" style="264" customWidth="1"/>
    <col min="2054" max="2054" width="14.125" style="264" customWidth="1"/>
    <col min="2055" max="2055" width="12.625" style="264" customWidth="1"/>
    <col min="2056" max="2305" width="8.875" style="264"/>
    <col min="2306" max="2306" width="1.875" style="264" customWidth="1"/>
    <col min="2307" max="2307" width="28" style="264" customWidth="1"/>
    <col min="2308" max="2308" width="24.75" style="264" customWidth="1"/>
    <col min="2309" max="2309" width="20.625" style="264" customWidth="1"/>
    <col min="2310" max="2310" width="14.125" style="264" customWidth="1"/>
    <col min="2311" max="2311" width="12.625" style="264" customWidth="1"/>
    <col min="2312" max="2561" width="8.875" style="264"/>
    <col min="2562" max="2562" width="1.875" style="264" customWidth="1"/>
    <col min="2563" max="2563" width="28" style="264" customWidth="1"/>
    <col min="2564" max="2564" width="24.75" style="264" customWidth="1"/>
    <col min="2565" max="2565" width="20.625" style="264" customWidth="1"/>
    <col min="2566" max="2566" width="14.125" style="264" customWidth="1"/>
    <col min="2567" max="2567" width="12.625" style="264" customWidth="1"/>
    <col min="2568" max="2817" width="8.875" style="264"/>
    <col min="2818" max="2818" width="1.875" style="264" customWidth="1"/>
    <col min="2819" max="2819" width="28" style="264" customWidth="1"/>
    <col min="2820" max="2820" width="24.75" style="264" customWidth="1"/>
    <col min="2821" max="2821" width="20.625" style="264" customWidth="1"/>
    <col min="2822" max="2822" width="14.125" style="264" customWidth="1"/>
    <col min="2823" max="2823" width="12.625" style="264" customWidth="1"/>
    <col min="2824" max="3073" width="8.875" style="264"/>
    <col min="3074" max="3074" width="1.875" style="264" customWidth="1"/>
    <col min="3075" max="3075" width="28" style="264" customWidth="1"/>
    <col min="3076" max="3076" width="24.75" style="264" customWidth="1"/>
    <col min="3077" max="3077" width="20.625" style="264" customWidth="1"/>
    <col min="3078" max="3078" width="14.125" style="264" customWidth="1"/>
    <col min="3079" max="3079" width="12.625" style="264" customWidth="1"/>
    <col min="3080" max="3329" width="8.875" style="264"/>
    <col min="3330" max="3330" width="1.875" style="264" customWidth="1"/>
    <col min="3331" max="3331" width="28" style="264" customWidth="1"/>
    <col min="3332" max="3332" width="24.75" style="264" customWidth="1"/>
    <col min="3333" max="3333" width="20.625" style="264" customWidth="1"/>
    <col min="3334" max="3334" width="14.125" style="264" customWidth="1"/>
    <col min="3335" max="3335" width="12.625" style="264" customWidth="1"/>
    <col min="3336" max="3585" width="8.875" style="264"/>
    <col min="3586" max="3586" width="1.875" style="264" customWidth="1"/>
    <col min="3587" max="3587" width="28" style="264" customWidth="1"/>
    <col min="3588" max="3588" width="24.75" style="264" customWidth="1"/>
    <col min="3589" max="3589" width="20.625" style="264" customWidth="1"/>
    <col min="3590" max="3590" width="14.125" style="264" customWidth="1"/>
    <col min="3591" max="3591" width="12.625" style="264" customWidth="1"/>
    <col min="3592" max="3841" width="8.875" style="264"/>
    <col min="3842" max="3842" width="1.875" style="264" customWidth="1"/>
    <col min="3843" max="3843" width="28" style="264" customWidth="1"/>
    <col min="3844" max="3844" width="24.75" style="264" customWidth="1"/>
    <col min="3845" max="3845" width="20.625" style="264" customWidth="1"/>
    <col min="3846" max="3846" width="14.125" style="264" customWidth="1"/>
    <col min="3847" max="3847" width="12.625" style="264" customWidth="1"/>
    <col min="3848" max="4097" width="8.875" style="264"/>
    <col min="4098" max="4098" width="1.875" style="264" customWidth="1"/>
    <col min="4099" max="4099" width="28" style="264" customWidth="1"/>
    <col min="4100" max="4100" width="24.75" style="264" customWidth="1"/>
    <col min="4101" max="4101" width="20.625" style="264" customWidth="1"/>
    <col min="4102" max="4102" width="14.125" style="264" customWidth="1"/>
    <col min="4103" max="4103" width="12.625" style="264" customWidth="1"/>
    <col min="4104" max="4353" width="8.875" style="264"/>
    <col min="4354" max="4354" width="1.875" style="264" customWidth="1"/>
    <col min="4355" max="4355" width="28" style="264" customWidth="1"/>
    <col min="4356" max="4356" width="24.75" style="264" customWidth="1"/>
    <col min="4357" max="4357" width="20.625" style="264" customWidth="1"/>
    <col min="4358" max="4358" width="14.125" style="264" customWidth="1"/>
    <col min="4359" max="4359" width="12.625" style="264" customWidth="1"/>
    <col min="4360" max="4609" width="8.875" style="264"/>
    <col min="4610" max="4610" width="1.875" style="264" customWidth="1"/>
    <col min="4611" max="4611" width="28" style="264" customWidth="1"/>
    <col min="4612" max="4612" width="24.75" style="264" customWidth="1"/>
    <col min="4613" max="4613" width="20.625" style="264" customWidth="1"/>
    <col min="4614" max="4614" width="14.125" style="264" customWidth="1"/>
    <col min="4615" max="4615" width="12.625" style="264" customWidth="1"/>
    <col min="4616" max="4865" width="8.875" style="264"/>
    <col min="4866" max="4866" width="1.875" style="264" customWidth="1"/>
    <col min="4867" max="4867" width="28" style="264" customWidth="1"/>
    <col min="4868" max="4868" width="24.75" style="264" customWidth="1"/>
    <col min="4869" max="4869" width="20.625" style="264" customWidth="1"/>
    <col min="4870" max="4870" width="14.125" style="264" customWidth="1"/>
    <col min="4871" max="4871" width="12.625" style="264" customWidth="1"/>
    <col min="4872" max="5121" width="8.875" style="264"/>
    <col min="5122" max="5122" width="1.875" style="264" customWidth="1"/>
    <col min="5123" max="5123" width="28" style="264" customWidth="1"/>
    <col min="5124" max="5124" width="24.75" style="264" customWidth="1"/>
    <col min="5125" max="5125" width="20.625" style="264" customWidth="1"/>
    <col min="5126" max="5126" width="14.125" style="264" customWidth="1"/>
    <col min="5127" max="5127" width="12.625" style="264" customWidth="1"/>
    <col min="5128" max="5377" width="8.875" style="264"/>
    <col min="5378" max="5378" width="1.875" style="264" customWidth="1"/>
    <col min="5379" max="5379" width="28" style="264" customWidth="1"/>
    <col min="5380" max="5380" width="24.75" style="264" customWidth="1"/>
    <col min="5381" max="5381" width="20.625" style="264" customWidth="1"/>
    <col min="5382" max="5382" width="14.125" style="264" customWidth="1"/>
    <col min="5383" max="5383" width="12.625" style="264" customWidth="1"/>
    <col min="5384" max="5633" width="8.875" style="264"/>
    <col min="5634" max="5634" width="1.875" style="264" customWidth="1"/>
    <col min="5635" max="5635" width="28" style="264" customWidth="1"/>
    <col min="5636" max="5636" width="24.75" style="264" customWidth="1"/>
    <col min="5637" max="5637" width="20.625" style="264" customWidth="1"/>
    <col min="5638" max="5638" width="14.125" style="264" customWidth="1"/>
    <col min="5639" max="5639" width="12.625" style="264" customWidth="1"/>
    <col min="5640" max="5889" width="8.875" style="264"/>
    <col min="5890" max="5890" width="1.875" style="264" customWidth="1"/>
    <col min="5891" max="5891" width="28" style="264" customWidth="1"/>
    <col min="5892" max="5892" width="24.75" style="264" customWidth="1"/>
    <col min="5893" max="5893" width="20.625" style="264" customWidth="1"/>
    <col min="5894" max="5894" width="14.125" style="264" customWidth="1"/>
    <col min="5895" max="5895" width="12.625" style="264" customWidth="1"/>
    <col min="5896" max="6145" width="8.875" style="264"/>
    <col min="6146" max="6146" width="1.875" style="264" customWidth="1"/>
    <col min="6147" max="6147" width="28" style="264" customWidth="1"/>
    <col min="6148" max="6148" width="24.75" style="264" customWidth="1"/>
    <col min="6149" max="6149" width="20.625" style="264" customWidth="1"/>
    <col min="6150" max="6150" width="14.125" style="264" customWidth="1"/>
    <col min="6151" max="6151" width="12.625" style="264" customWidth="1"/>
    <col min="6152" max="6401" width="8.875" style="264"/>
    <col min="6402" max="6402" width="1.875" style="264" customWidth="1"/>
    <col min="6403" max="6403" width="28" style="264" customWidth="1"/>
    <col min="6404" max="6404" width="24.75" style="264" customWidth="1"/>
    <col min="6405" max="6405" width="20.625" style="264" customWidth="1"/>
    <col min="6406" max="6406" width="14.125" style="264" customWidth="1"/>
    <col min="6407" max="6407" width="12.625" style="264" customWidth="1"/>
    <col min="6408" max="6657" width="8.875" style="264"/>
    <col min="6658" max="6658" width="1.875" style="264" customWidth="1"/>
    <col min="6659" max="6659" width="28" style="264" customWidth="1"/>
    <col min="6660" max="6660" width="24.75" style="264" customWidth="1"/>
    <col min="6661" max="6661" width="20.625" style="264" customWidth="1"/>
    <col min="6662" max="6662" width="14.125" style="264" customWidth="1"/>
    <col min="6663" max="6663" width="12.625" style="264" customWidth="1"/>
    <col min="6664" max="6913" width="8.875" style="264"/>
    <col min="6914" max="6914" width="1.875" style="264" customWidth="1"/>
    <col min="6915" max="6915" width="28" style="264" customWidth="1"/>
    <col min="6916" max="6916" width="24.75" style="264" customWidth="1"/>
    <col min="6917" max="6917" width="20.625" style="264" customWidth="1"/>
    <col min="6918" max="6918" width="14.125" style="264" customWidth="1"/>
    <col min="6919" max="6919" width="12.625" style="264" customWidth="1"/>
    <col min="6920" max="7169" width="8.875" style="264"/>
    <col min="7170" max="7170" width="1.875" style="264" customWidth="1"/>
    <col min="7171" max="7171" width="28" style="264" customWidth="1"/>
    <col min="7172" max="7172" width="24.75" style="264" customWidth="1"/>
    <col min="7173" max="7173" width="20.625" style="264" customWidth="1"/>
    <col min="7174" max="7174" width="14.125" style="264" customWidth="1"/>
    <col min="7175" max="7175" width="12.625" style="264" customWidth="1"/>
    <col min="7176" max="7425" width="8.875" style="264"/>
    <col min="7426" max="7426" width="1.875" style="264" customWidth="1"/>
    <col min="7427" max="7427" width="28" style="264" customWidth="1"/>
    <col min="7428" max="7428" width="24.75" style="264" customWidth="1"/>
    <col min="7429" max="7429" width="20.625" style="264" customWidth="1"/>
    <col min="7430" max="7430" width="14.125" style="264" customWidth="1"/>
    <col min="7431" max="7431" width="12.625" style="264" customWidth="1"/>
    <col min="7432" max="7681" width="8.875" style="264"/>
    <col min="7682" max="7682" width="1.875" style="264" customWidth="1"/>
    <col min="7683" max="7683" width="28" style="264" customWidth="1"/>
    <col min="7684" max="7684" width="24.75" style="264" customWidth="1"/>
    <col min="7685" max="7685" width="20.625" style="264" customWidth="1"/>
    <col min="7686" max="7686" width="14.125" style="264" customWidth="1"/>
    <col min="7687" max="7687" width="12.625" style="264" customWidth="1"/>
    <col min="7688" max="7937" width="8.875" style="264"/>
    <col min="7938" max="7938" width="1.875" style="264" customWidth="1"/>
    <col min="7939" max="7939" width="28" style="264" customWidth="1"/>
    <col min="7940" max="7940" width="24.75" style="264" customWidth="1"/>
    <col min="7941" max="7941" width="20.625" style="264" customWidth="1"/>
    <col min="7942" max="7942" width="14.125" style="264" customWidth="1"/>
    <col min="7943" max="7943" width="12.625" style="264" customWidth="1"/>
    <col min="7944" max="8193" width="8.875" style="264"/>
    <col min="8194" max="8194" width="1.875" style="264" customWidth="1"/>
    <col min="8195" max="8195" width="28" style="264" customWidth="1"/>
    <col min="8196" max="8196" width="24.75" style="264" customWidth="1"/>
    <col min="8197" max="8197" width="20.625" style="264" customWidth="1"/>
    <col min="8198" max="8198" width="14.125" style="264" customWidth="1"/>
    <col min="8199" max="8199" width="12.625" style="264" customWidth="1"/>
    <col min="8200" max="8449" width="8.875" style="264"/>
    <col min="8450" max="8450" width="1.875" style="264" customWidth="1"/>
    <col min="8451" max="8451" width="28" style="264" customWidth="1"/>
    <col min="8452" max="8452" width="24.75" style="264" customWidth="1"/>
    <col min="8453" max="8453" width="20.625" style="264" customWidth="1"/>
    <col min="8454" max="8454" width="14.125" style="264" customWidth="1"/>
    <col min="8455" max="8455" width="12.625" style="264" customWidth="1"/>
    <col min="8456" max="8705" width="8.875" style="264"/>
    <col min="8706" max="8706" width="1.875" style="264" customWidth="1"/>
    <col min="8707" max="8707" width="28" style="264" customWidth="1"/>
    <col min="8708" max="8708" width="24.75" style="264" customWidth="1"/>
    <col min="8709" max="8709" width="20.625" style="264" customWidth="1"/>
    <col min="8710" max="8710" width="14.125" style="264" customWidth="1"/>
    <col min="8711" max="8711" width="12.625" style="264" customWidth="1"/>
    <col min="8712" max="8961" width="8.875" style="264"/>
    <col min="8962" max="8962" width="1.875" style="264" customWidth="1"/>
    <col min="8963" max="8963" width="28" style="264" customWidth="1"/>
    <col min="8964" max="8964" width="24.75" style="264" customWidth="1"/>
    <col min="8965" max="8965" width="20.625" style="264" customWidth="1"/>
    <col min="8966" max="8966" width="14.125" style="264" customWidth="1"/>
    <col min="8967" max="8967" width="12.625" style="264" customWidth="1"/>
    <col min="8968" max="9217" width="8.875" style="264"/>
    <col min="9218" max="9218" width="1.875" style="264" customWidth="1"/>
    <col min="9219" max="9219" width="28" style="264" customWidth="1"/>
    <col min="9220" max="9220" width="24.75" style="264" customWidth="1"/>
    <col min="9221" max="9221" width="20.625" style="264" customWidth="1"/>
    <col min="9222" max="9222" width="14.125" style="264" customWidth="1"/>
    <col min="9223" max="9223" width="12.625" style="264" customWidth="1"/>
    <col min="9224" max="9473" width="8.875" style="264"/>
    <col min="9474" max="9474" width="1.875" style="264" customWidth="1"/>
    <col min="9475" max="9475" width="28" style="264" customWidth="1"/>
    <col min="9476" max="9476" width="24.75" style="264" customWidth="1"/>
    <col min="9477" max="9477" width="20.625" style="264" customWidth="1"/>
    <col min="9478" max="9478" width="14.125" style="264" customWidth="1"/>
    <col min="9479" max="9479" width="12.625" style="264" customWidth="1"/>
    <col min="9480" max="9729" width="8.875" style="264"/>
    <col min="9730" max="9730" width="1.875" style="264" customWidth="1"/>
    <col min="9731" max="9731" width="28" style="264" customWidth="1"/>
    <col min="9732" max="9732" width="24.75" style="264" customWidth="1"/>
    <col min="9733" max="9733" width="20.625" style="264" customWidth="1"/>
    <col min="9734" max="9734" width="14.125" style="264" customWidth="1"/>
    <col min="9735" max="9735" width="12.625" style="264" customWidth="1"/>
    <col min="9736" max="9985" width="8.875" style="264"/>
    <col min="9986" max="9986" width="1.875" style="264" customWidth="1"/>
    <col min="9987" max="9987" width="28" style="264" customWidth="1"/>
    <col min="9988" max="9988" width="24.75" style="264" customWidth="1"/>
    <col min="9989" max="9989" width="20.625" style="264" customWidth="1"/>
    <col min="9990" max="9990" width="14.125" style="264" customWidth="1"/>
    <col min="9991" max="9991" width="12.625" style="264" customWidth="1"/>
    <col min="9992" max="10241" width="8.875" style="264"/>
    <col min="10242" max="10242" width="1.875" style="264" customWidth="1"/>
    <col min="10243" max="10243" width="28" style="264" customWidth="1"/>
    <col min="10244" max="10244" width="24.75" style="264" customWidth="1"/>
    <col min="10245" max="10245" width="20.625" style="264" customWidth="1"/>
    <col min="10246" max="10246" width="14.125" style="264" customWidth="1"/>
    <col min="10247" max="10247" width="12.625" style="264" customWidth="1"/>
    <col min="10248" max="10497" width="8.875" style="264"/>
    <col min="10498" max="10498" width="1.875" style="264" customWidth="1"/>
    <col min="10499" max="10499" width="28" style="264" customWidth="1"/>
    <col min="10500" max="10500" width="24.75" style="264" customWidth="1"/>
    <col min="10501" max="10501" width="20.625" style="264" customWidth="1"/>
    <col min="10502" max="10502" width="14.125" style="264" customWidth="1"/>
    <col min="10503" max="10503" width="12.625" style="264" customWidth="1"/>
    <col min="10504" max="10753" width="8.875" style="264"/>
    <col min="10754" max="10754" width="1.875" style="264" customWidth="1"/>
    <col min="10755" max="10755" width="28" style="264" customWidth="1"/>
    <col min="10756" max="10756" width="24.75" style="264" customWidth="1"/>
    <col min="10757" max="10757" width="20.625" style="264" customWidth="1"/>
    <col min="10758" max="10758" width="14.125" style="264" customWidth="1"/>
    <col min="10759" max="10759" width="12.625" style="264" customWidth="1"/>
    <col min="10760" max="11009" width="8.875" style="264"/>
    <col min="11010" max="11010" width="1.875" style="264" customWidth="1"/>
    <col min="11011" max="11011" width="28" style="264" customWidth="1"/>
    <col min="11012" max="11012" width="24.75" style="264" customWidth="1"/>
    <col min="11013" max="11013" width="20.625" style="264" customWidth="1"/>
    <col min="11014" max="11014" width="14.125" style="264" customWidth="1"/>
    <col min="11015" max="11015" width="12.625" style="264" customWidth="1"/>
    <col min="11016" max="11265" width="8.875" style="264"/>
    <col min="11266" max="11266" width="1.875" style="264" customWidth="1"/>
    <col min="11267" max="11267" width="28" style="264" customWidth="1"/>
    <col min="11268" max="11268" width="24.75" style="264" customWidth="1"/>
    <col min="11269" max="11269" width="20.625" style="264" customWidth="1"/>
    <col min="11270" max="11270" width="14.125" style="264" customWidth="1"/>
    <col min="11271" max="11271" width="12.625" style="264" customWidth="1"/>
    <col min="11272" max="11521" width="8.875" style="264"/>
    <col min="11522" max="11522" width="1.875" style="264" customWidth="1"/>
    <col min="11523" max="11523" width="28" style="264" customWidth="1"/>
    <col min="11524" max="11524" width="24.75" style="264" customWidth="1"/>
    <col min="11525" max="11525" width="20.625" style="264" customWidth="1"/>
    <col min="11526" max="11526" width="14.125" style="264" customWidth="1"/>
    <col min="11527" max="11527" width="12.625" style="264" customWidth="1"/>
    <col min="11528" max="11777" width="8.875" style="264"/>
    <col min="11778" max="11778" width="1.875" style="264" customWidth="1"/>
    <col min="11779" max="11779" width="28" style="264" customWidth="1"/>
    <col min="11780" max="11780" width="24.75" style="264" customWidth="1"/>
    <col min="11781" max="11781" width="20.625" style="264" customWidth="1"/>
    <col min="11782" max="11782" width="14.125" style="264" customWidth="1"/>
    <col min="11783" max="11783" width="12.625" style="264" customWidth="1"/>
    <col min="11784" max="12033" width="8.875" style="264"/>
    <col min="12034" max="12034" width="1.875" style="264" customWidth="1"/>
    <col min="12035" max="12035" width="28" style="264" customWidth="1"/>
    <col min="12036" max="12036" width="24.75" style="264" customWidth="1"/>
    <col min="12037" max="12037" width="20.625" style="264" customWidth="1"/>
    <col min="12038" max="12038" width="14.125" style="264" customWidth="1"/>
    <col min="12039" max="12039" width="12.625" style="264" customWidth="1"/>
    <col min="12040" max="12289" width="8.875" style="264"/>
    <col min="12290" max="12290" width="1.875" style="264" customWidth="1"/>
    <col min="12291" max="12291" width="28" style="264" customWidth="1"/>
    <col min="12292" max="12292" width="24.75" style="264" customWidth="1"/>
    <col min="12293" max="12293" width="20.625" style="264" customWidth="1"/>
    <col min="12294" max="12294" width="14.125" style="264" customWidth="1"/>
    <col min="12295" max="12295" width="12.625" style="264" customWidth="1"/>
    <col min="12296" max="12545" width="8.875" style="264"/>
    <col min="12546" max="12546" width="1.875" style="264" customWidth="1"/>
    <col min="12547" max="12547" width="28" style="264" customWidth="1"/>
    <col min="12548" max="12548" width="24.75" style="264" customWidth="1"/>
    <col min="12549" max="12549" width="20.625" style="264" customWidth="1"/>
    <col min="12550" max="12550" width="14.125" style="264" customWidth="1"/>
    <col min="12551" max="12551" width="12.625" style="264" customWidth="1"/>
    <col min="12552" max="12801" width="8.875" style="264"/>
    <col min="12802" max="12802" width="1.875" style="264" customWidth="1"/>
    <col min="12803" max="12803" width="28" style="264" customWidth="1"/>
    <col min="12804" max="12804" width="24.75" style="264" customWidth="1"/>
    <col min="12805" max="12805" width="20.625" style="264" customWidth="1"/>
    <col min="12806" max="12806" width="14.125" style="264" customWidth="1"/>
    <col min="12807" max="12807" width="12.625" style="264" customWidth="1"/>
    <col min="12808" max="13057" width="8.875" style="264"/>
    <col min="13058" max="13058" width="1.875" style="264" customWidth="1"/>
    <col min="13059" max="13059" width="28" style="264" customWidth="1"/>
    <col min="13060" max="13060" width="24.75" style="264" customWidth="1"/>
    <col min="13061" max="13061" width="20.625" style="264" customWidth="1"/>
    <col min="13062" max="13062" width="14.125" style="264" customWidth="1"/>
    <col min="13063" max="13063" width="12.625" style="264" customWidth="1"/>
    <col min="13064" max="13313" width="8.875" style="264"/>
    <col min="13314" max="13314" width="1.875" style="264" customWidth="1"/>
    <col min="13315" max="13315" width="28" style="264" customWidth="1"/>
    <col min="13316" max="13316" width="24.75" style="264" customWidth="1"/>
    <col min="13317" max="13317" width="20.625" style="264" customWidth="1"/>
    <col min="13318" max="13318" width="14.125" style="264" customWidth="1"/>
    <col min="13319" max="13319" width="12.625" style="264" customWidth="1"/>
    <col min="13320" max="13569" width="8.875" style="264"/>
    <col min="13570" max="13570" width="1.875" style="264" customWidth="1"/>
    <col min="13571" max="13571" width="28" style="264" customWidth="1"/>
    <col min="13572" max="13572" width="24.75" style="264" customWidth="1"/>
    <col min="13573" max="13573" width="20.625" style="264" customWidth="1"/>
    <col min="13574" max="13574" width="14.125" style="264" customWidth="1"/>
    <col min="13575" max="13575" width="12.625" style="264" customWidth="1"/>
    <col min="13576" max="13825" width="8.875" style="264"/>
    <col min="13826" max="13826" width="1.875" style="264" customWidth="1"/>
    <col min="13827" max="13827" width="28" style="264" customWidth="1"/>
    <col min="13828" max="13828" width="24.75" style="264" customWidth="1"/>
    <col min="13829" max="13829" width="20.625" style="264" customWidth="1"/>
    <col min="13830" max="13830" width="14.125" style="264" customWidth="1"/>
    <col min="13831" max="13831" width="12.625" style="264" customWidth="1"/>
    <col min="13832" max="14081" width="8.875" style="264"/>
    <col min="14082" max="14082" width="1.875" style="264" customWidth="1"/>
    <col min="14083" max="14083" width="28" style="264" customWidth="1"/>
    <col min="14084" max="14084" width="24.75" style="264" customWidth="1"/>
    <col min="14085" max="14085" width="20.625" style="264" customWidth="1"/>
    <col min="14086" max="14086" width="14.125" style="264" customWidth="1"/>
    <col min="14087" max="14087" width="12.625" style="264" customWidth="1"/>
    <col min="14088" max="14337" width="8.875" style="264"/>
    <col min="14338" max="14338" width="1.875" style="264" customWidth="1"/>
    <col min="14339" max="14339" width="28" style="264" customWidth="1"/>
    <col min="14340" max="14340" width="24.75" style="264" customWidth="1"/>
    <col min="14341" max="14341" width="20.625" style="264" customWidth="1"/>
    <col min="14342" max="14342" width="14.125" style="264" customWidth="1"/>
    <col min="14343" max="14343" width="12.625" style="264" customWidth="1"/>
    <col min="14344" max="14593" width="8.875" style="264"/>
    <col min="14594" max="14594" width="1.875" style="264" customWidth="1"/>
    <col min="14595" max="14595" width="28" style="264" customWidth="1"/>
    <col min="14596" max="14596" width="24.75" style="264" customWidth="1"/>
    <col min="14597" max="14597" width="20.625" style="264" customWidth="1"/>
    <col min="14598" max="14598" width="14.125" style="264" customWidth="1"/>
    <col min="14599" max="14599" width="12.625" style="264" customWidth="1"/>
    <col min="14600" max="14849" width="8.875" style="264"/>
    <col min="14850" max="14850" width="1.875" style="264" customWidth="1"/>
    <col min="14851" max="14851" width="28" style="264" customWidth="1"/>
    <col min="14852" max="14852" width="24.75" style="264" customWidth="1"/>
    <col min="14853" max="14853" width="20.625" style="264" customWidth="1"/>
    <col min="14854" max="14854" width="14.125" style="264" customWidth="1"/>
    <col min="14855" max="14855" width="12.625" style="264" customWidth="1"/>
    <col min="14856" max="15105" width="8.875" style="264"/>
    <col min="15106" max="15106" width="1.875" style="264" customWidth="1"/>
    <col min="15107" max="15107" width="28" style="264" customWidth="1"/>
    <col min="15108" max="15108" width="24.75" style="264" customWidth="1"/>
    <col min="15109" max="15109" width="20.625" style="264" customWidth="1"/>
    <col min="15110" max="15110" width="14.125" style="264" customWidth="1"/>
    <col min="15111" max="15111" width="12.625" style="264" customWidth="1"/>
    <col min="15112" max="15361" width="8.875" style="264"/>
    <col min="15362" max="15362" width="1.875" style="264" customWidth="1"/>
    <col min="15363" max="15363" width="28" style="264" customWidth="1"/>
    <col min="15364" max="15364" width="24.75" style="264" customWidth="1"/>
    <col min="15365" max="15365" width="20.625" style="264" customWidth="1"/>
    <col min="15366" max="15366" width="14.125" style="264" customWidth="1"/>
    <col min="15367" max="15367" width="12.625" style="264" customWidth="1"/>
    <col min="15368" max="15617" width="8.875" style="264"/>
    <col min="15618" max="15618" width="1.875" style="264" customWidth="1"/>
    <col min="15619" max="15619" width="28" style="264" customWidth="1"/>
    <col min="15620" max="15620" width="24.75" style="264" customWidth="1"/>
    <col min="15621" max="15621" width="20.625" style="264" customWidth="1"/>
    <col min="15622" max="15622" width="14.125" style="264" customWidth="1"/>
    <col min="15623" max="15623" width="12.625" style="264" customWidth="1"/>
    <col min="15624" max="15873" width="8.875" style="264"/>
    <col min="15874" max="15874" width="1.875" style="264" customWidth="1"/>
    <col min="15875" max="15875" width="28" style="264" customWidth="1"/>
    <col min="15876" max="15876" width="24.75" style="264" customWidth="1"/>
    <col min="15877" max="15877" width="20.625" style="264" customWidth="1"/>
    <col min="15878" max="15878" width="14.125" style="264" customWidth="1"/>
    <col min="15879" max="15879" width="12.625" style="264" customWidth="1"/>
    <col min="15880" max="16129" width="8.875" style="264"/>
    <col min="16130" max="16130" width="1.875" style="264" customWidth="1"/>
    <col min="16131" max="16131" width="28" style="264" customWidth="1"/>
    <col min="16132" max="16132" width="24.75" style="264" customWidth="1"/>
    <col min="16133" max="16133" width="20.625" style="264" customWidth="1"/>
    <col min="16134" max="16134" width="14.125" style="264" customWidth="1"/>
    <col min="16135" max="16135" width="12.625" style="264" customWidth="1"/>
    <col min="16136" max="16384" width="8.875" style="264"/>
  </cols>
  <sheetData>
    <row r="1" spans="1:11" ht="19.5" hidden="1" customHeight="1">
      <c r="B1" s="265" t="s">
        <v>1530</v>
      </c>
    </row>
    <row r="2" spans="1:11" ht="19.5" customHeight="1">
      <c r="A2" s="219" t="s">
        <v>1621</v>
      </c>
      <c r="B2" s="265"/>
    </row>
    <row r="3" spans="1:11" ht="19.5" customHeight="1">
      <c r="A3" s="264" t="s">
        <v>1556</v>
      </c>
      <c r="B3" s="265"/>
    </row>
    <row r="4" spans="1:11" s="271" customFormat="1" ht="5.65" customHeight="1">
      <c r="A4" s="267"/>
      <c r="B4" s="268"/>
      <c r="C4" s="268"/>
      <c r="D4" s="268"/>
      <c r="E4" s="269"/>
      <c r="F4" s="270"/>
      <c r="G4" s="270"/>
      <c r="H4" s="270"/>
      <c r="I4" s="267"/>
      <c r="J4" s="267"/>
      <c r="K4" s="267"/>
    </row>
    <row r="5" spans="1:11" s="181" customFormat="1" ht="16.149999999999999" customHeight="1">
      <c r="A5" s="178"/>
      <c r="B5" s="178" t="s">
        <v>1004</v>
      </c>
      <c r="C5" s="178"/>
      <c r="D5" s="178"/>
      <c r="E5" s="178"/>
      <c r="F5" s="178"/>
      <c r="G5" s="180"/>
    </row>
    <row r="6" spans="1:11" s="181" customFormat="1" ht="16.149999999999999" customHeight="1">
      <c r="A6" s="178"/>
      <c r="B6" s="178" t="s">
        <v>1299</v>
      </c>
      <c r="C6" s="178"/>
      <c r="D6" s="178"/>
      <c r="E6" s="178"/>
      <c r="F6" s="180" t="s">
        <v>1531</v>
      </c>
      <c r="G6" s="182"/>
    </row>
    <row r="7" spans="1:11" s="181" customFormat="1" ht="16.149999999999999" customHeight="1">
      <c r="A7" s="267"/>
      <c r="B7" s="178" t="s">
        <v>1005</v>
      </c>
      <c r="C7" s="178"/>
      <c r="D7" s="178"/>
      <c r="E7" s="178"/>
      <c r="F7" s="180"/>
      <c r="G7" s="180"/>
    </row>
    <row r="8" spans="1:11" s="271" customFormat="1" ht="16.149999999999999" customHeight="1">
      <c r="A8" s="267"/>
      <c r="B8" s="178" t="s">
        <v>1532</v>
      </c>
      <c r="C8" s="178"/>
      <c r="D8" s="178"/>
      <c r="E8" s="178"/>
      <c r="F8" s="180" t="s">
        <v>1598</v>
      </c>
      <c r="G8" s="182"/>
      <c r="H8" s="267"/>
    </row>
    <row r="9" spans="1:11" s="271" customFormat="1" ht="16.149999999999999" customHeight="1">
      <c r="A9" s="267"/>
      <c r="B9" s="178" t="s">
        <v>1006</v>
      </c>
      <c r="C9" s="272"/>
      <c r="D9" s="270"/>
      <c r="E9" s="270"/>
      <c r="F9" s="273"/>
      <c r="G9" s="274"/>
      <c r="H9" s="267"/>
    </row>
    <row r="10" spans="1:11" s="271" customFormat="1" ht="16.149999999999999" customHeight="1">
      <c r="A10" s="267"/>
      <c r="B10" s="178" t="s">
        <v>1290</v>
      </c>
      <c r="C10" s="272"/>
      <c r="D10" s="270"/>
      <c r="E10" s="270"/>
      <c r="F10" s="273" t="s">
        <v>1300</v>
      </c>
      <c r="G10" s="182"/>
      <c r="H10" s="267"/>
    </row>
    <row r="11" spans="1:11" ht="16.149999999999999" customHeight="1"/>
    <row r="12" spans="1:11" s="271" customFormat="1" ht="18.600000000000001" customHeight="1">
      <c r="A12" s="275" t="s">
        <v>1007</v>
      </c>
      <c r="C12" s="268"/>
      <c r="D12" s="268"/>
      <c r="E12" s="269"/>
      <c r="F12" s="270"/>
      <c r="G12" s="270"/>
      <c r="H12" s="270"/>
      <c r="I12" s="267"/>
      <c r="J12" s="267"/>
      <c r="K12" s="267"/>
    </row>
    <row r="13" spans="1:11" s="271" customFormat="1" ht="5.65" customHeight="1">
      <c r="A13" s="267"/>
      <c r="B13" s="268"/>
      <c r="C13" s="268"/>
      <c r="D13" s="268"/>
      <c r="E13" s="269"/>
      <c r="F13" s="270"/>
      <c r="G13" s="270"/>
      <c r="H13" s="270"/>
      <c r="I13" s="267"/>
      <c r="J13" s="267"/>
      <c r="K13" s="267"/>
    </row>
    <row r="14" spans="1:11" s="271" customFormat="1" ht="19.899999999999999" customHeight="1">
      <c r="A14" s="267"/>
      <c r="B14" s="276" t="s">
        <v>258</v>
      </c>
      <c r="C14" s="1832" t="s">
        <v>1008</v>
      </c>
      <c r="D14" s="1833"/>
      <c r="E14" s="277" t="s">
        <v>1009</v>
      </c>
      <c r="G14" s="270"/>
      <c r="H14" s="267"/>
      <c r="I14" s="267"/>
      <c r="J14" s="267"/>
    </row>
    <row r="15" spans="1:11" s="271" customFormat="1" ht="16.899999999999999" customHeight="1">
      <c r="A15" s="267"/>
      <c r="B15" s="278" t="s">
        <v>1010</v>
      </c>
      <c r="C15" s="1834">
        <v>12</v>
      </c>
      <c r="D15" s="1835"/>
      <c r="E15" s="279">
        <v>12</v>
      </c>
      <c r="G15" s="270"/>
      <c r="H15" s="267"/>
      <c r="I15" s="267"/>
      <c r="J15" s="267"/>
    </row>
    <row r="16" spans="1:11" s="271" customFormat="1" ht="16.899999999999999" customHeight="1">
      <c r="A16" s="267"/>
      <c r="B16" s="280" t="s">
        <v>1011</v>
      </c>
      <c r="C16" s="1830">
        <v>13</v>
      </c>
      <c r="D16" s="1831"/>
      <c r="E16" s="281">
        <v>13</v>
      </c>
      <c r="G16" s="267"/>
      <c r="H16" s="267"/>
      <c r="I16" s="267"/>
      <c r="J16" s="267"/>
    </row>
    <row r="17" spans="1:10" s="271" customFormat="1" ht="16.899999999999999" customHeight="1">
      <c r="A17" s="267"/>
      <c r="B17" s="280" t="s">
        <v>1012</v>
      </c>
      <c r="C17" s="1830">
        <v>12</v>
      </c>
      <c r="D17" s="1831"/>
      <c r="E17" s="281">
        <v>10</v>
      </c>
      <c r="G17" s="267"/>
      <c r="H17" s="267"/>
      <c r="I17" s="267"/>
      <c r="J17" s="267"/>
    </row>
    <row r="18" spans="1:10" s="271" customFormat="1" ht="16.899999999999999" customHeight="1">
      <c r="A18" s="267"/>
      <c r="B18" s="280" t="s">
        <v>721</v>
      </c>
      <c r="C18" s="1830">
        <v>12</v>
      </c>
      <c r="D18" s="1831"/>
      <c r="E18" s="281">
        <v>13</v>
      </c>
      <c r="G18" s="267"/>
      <c r="H18" s="267"/>
      <c r="I18" s="267"/>
      <c r="J18" s="267"/>
    </row>
    <row r="19" spans="1:10" s="271" customFormat="1" ht="16.899999999999999" customHeight="1">
      <c r="A19" s="267"/>
      <c r="B19" s="280" t="s">
        <v>224</v>
      </c>
      <c r="C19" s="1830">
        <v>12</v>
      </c>
      <c r="D19" s="1831"/>
      <c r="E19" s="281">
        <v>12</v>
      </c>
      <c r="G19" s="267"/>
      <c r="H19" s="267"/>
      <c r="I19" s="267"/>
      <c r="J19" s="267"/>
    </row>
    <row r="20" spans="1:10" s="271" customFormat="1" ht="16.899999999999999" customHeight="1">
      <c r="A20" s="267"/>
      <c r="B20" s="280" t="s">
        <v>225</v>
      </c>
      <c r="C20" s="1830">
        <v>17</v>
      </c>
      <c r="D20" s="1831"/>
      <c r="E20" s="281">
        <v>16</v>
      </c>
      <c r="G20" s="267"/>
      <c r="H20" s="267"/>
      <c r="I20" s="267"/>
      <c r="J20" s="267"/>
    </row>
    <row r="21" spans="1:10" s="271" customFormat="1" ht="16.899999999999999" customHeight="1">
      <c r="A21" s="267"/>
      <c r="B21" s="280" t="s">
        <v>1013</v>
      </c>
      <c r="C21" s="1830">
        <v>12</v>
      </c>
      <c r="D21" s="1831"/>
      <c r="E21" s="281">
        <v>12</v>
      </c>
      <c r="G21" s="267"/>
      <c r="H21" s="267"/>
      <c r="I21" s="267"/>
      <c r="J21" s="267"/>
    </row>
    <row r="22" spans="1:10" s="271" customFormat="1" ht="16.899999999999999" customHeight="1">
      <c r="A22" s="272"/>
      <c r="B22" s="280" t="s">
        <v>1014</v>
      </c>
      <c r="C22" s="1830">
        <v>12</v>
      </c>
      <c r="D22" s="1831"/>
      <c r="E22" s="281">
        <v>12</v>
      </c>
      <c r="G22" s="267"/>
      <c r="H22" s="267"/>
      <c r="I22" s="267"/>
      <c r="J22" s="267"/>
    </row>
    <row r="23" spans="1:10" s="271" customFormat="1" ht="16.899999999999999" customHeight="1">
      <c r="A23" s="272"/>
      <c r="B23" s="280" t="s">
        <v>1015</v>
      </c>
      <c r="C23" s="1830">
        <v>12</v>
      </c>
      <c r="D23" s="1831"/>
      <c r="E23" s="281">
        <v>12</v>
      </c>
      <c r="G23" s="270"/>
      <c r="H23" s="267"/>
      <c r="I23" s="267"/>
      <c r="J23" s="267"/>
    </row>
    <row r="24" spans="1:10" s="271" customFormat="1" ht="16.899999999999999" customHeight="1">
      <c r="A24" s="267"/>
      <c r="B24" s="280" t="s">
        <v>1016</v>
      </c>
      <c r="C24" s="1830">
        <v>12</v>
      </c>
      <c r="D24" s="1831"/>
      <c r="E24" s="281">
        <v>12</v>
      </c>
      <c r="F24" s="282"/>
      <c r="G24" s="267"/>
      <c r="H24" s="267"/>
      <c r="I24" s="267"/>
      <c r="J24" s="267"/>
    </row>
    <row r="25" spans="1:10" s="271" customFormat="1" ht="16.899999999999999" customHeight="1">
      <c r="A25" s="267"/>
      <c r="B25" s="280" t="s">
        <v>1017</v>
      </c>
      <c r="C25" s="1830">
        <v>12</v>
      </c>
      <c r="D25" s="1831"/>
      <c r="E25" s="281">
        <v>12</v>
      </c>
      <c r="F25" s="270"/>
      <c r="G25" s="267"/>
      <c r="H25" s="267"/>
      <c r="I25" s="267"/>
      <c r="J25" s="267"/>
    </row>
    <row r="26" spans="1:10" s="271" customFormat="1" ht="16.899999999999999" customHeight="1">
      <c r="A26" s="267"/>
      <c r="B26" s="280" t="s">
        <v>1018</v>
      </c>
      <c r="C26" s="1830">
        <v>12</v>
      </c>
      <c r="D26" s="1831"/>
      <c r="E26" s="281">
        <v>12</v>
      </c>
      <c r="F26" s="270"/>
      <c r="G26" s="270"/>
      <c r="H26" s="267"/>
      <c r="I26" s="267"/>
      <c r="J26" s="267"/>
    </row>
    <row r="27" spans="1:10" s="271" customFormat="1" ht="16.899999999999999" customHeight="1">
      <c r="A27" s="267"/>
      <c r="B27" s="280" t="s">
        <v>1019</v>
      </c>
      <c r="C27" s="1830">
        <v>12</v>
      </c>
      <c r="D27" s="1831"/>
      <c r="E27" s="281">
        <v>12</v>
      </c>
      <c r="F27" s="267"/>
      <c r="G27" s="270"/>
      <c r="H27" s="267"/>
      <c r="I27" s="267"/>
      <c r="J27" s="267"/>
    </row>
    <row r="28" spans="1:10" s="271" customFormat="1" ht="16.899999999999999" customHeight="1">
      <c r="A28" s="272"/>
      <c r="B28" s="280" t="s">
        <v>1020</v>
      </c>
      <c r="C28" s="1830">
        <v>12</v>
      </c>
      <c r="D28" s="1831"/>
      <c r="E28" s="281">
        <v>12</v>
      </c>
      <c r="F28" s="283"/>
      <c r="G28" s="270"/>
      <c r="H28" s="267"/>
      <c r="I28" s="267"/>
      <c r="J28" s="267"/>
    </row>
    <row r="29" spans="1:10" s="271" customFormat="1" ht="16.899999999999999" customHeight="1">
      <c r="A29" s="267"/>
      <c r="B29" s="280" t="s">
        <v>1021</v>
      </c>
      <c r="C29" s="1830">
        <v>12</v>
      </c>
      <c r="D29" s="1831"/>
      <c r="E29" s="281">
        <v>12</v>
      </c>
      <c r="G29" s="270"/>
      <c r="H29" s="267"/>
      <c r="I29" s="267"/>
      <c r="J29" s="267"/>
    </row>
    <row r="30" spans="1:10" s="271" customFormat="1" ht="16.899999999999999" customHeight="1">
      <c r="A30" s="267"/>
      <c r="B30" s="280" t="s">
        <v>1022</v>
      </c>
      <c r="C30" s="1830">
        <v>12</v>
      </c>
      <c r="D30" s="1831"/>
      <c r="E30" s="281">
        <v>12</v>
      </c>
      <c r="G30" s="270"/>
      <c r="H30" s="267"/>
      <c r="I30" s="267"/>
      <c r="J30" s="267"/>
    </row>
    <row r="31" spans="1:10" s="271" customFormat="1" ht="16.899999999999999" customHeight="1">
      <c r="A31" s="267"/>
      <c r="B31" s="280" t="s">
        <v>1023</v>
      </c>
      <c r="C31" s="1830">
        <v>12</v>
      </c>
      <c r="D31" s="1831"/>
      <c r="E31" s="281">
        <v>12</v>
      </c>
      <c r="F31" s="270"/>
      <c r="G31" s="270"/>
      <c r="H31" s="267"/>
      <c r="I31" s="267"/>
      <c r="J31" s="267"/>
    </row>
    <row r="32" spans="1:10" ht="16.899999999999999" customHeight="1">
      <c r="A32" s="284"/>
      <c r="B32" s="280" t="s">
        <v>1024</v>
      </c>
      <c r="C32" s="1830">
        <v>12</v>
      </c>
      <c r="D32" s="1831"/>
      <c r="E32" s="281">
        <v>12</v>
      </c>
      <c r="F32" s="285"/>
      <c r="G32" s="283"/>
    </row>
    <row r="33" spans="1:10" ht="16.899999999999999" customHeight="1">
      <c r="A33" s="285"/>
      <c r="B33" s="280" t="s">
        <v>1025</v>
      </c>
      <c r="C33" s="1830">
        <v>12</v>
      </c>
      <c r="D33" s="1831"/>
      <c r="E33" s="281">
        <v>12</v>
      </c>
      <c r="F33" s="286"/>
      <c r="G33" s="285"/>
    </row>
    <row r="34" spans="1:10" s="271" customFormat="1" ht="16.899999999999999" customHeight="1">
      <c r="A34" s="267"/>
      <c r="B34" s="280" t="s">
        <v>1026</v>
      </c>
      <c r="C34" s="1830">
        <v>12</v>
      </c>
      <c r="D34" s="1831"/>
      <c r="E34" s="281">
        <v>12</v>
      </c>
      <c r="F34" s="270"/>
      <c r="G34" s="267"/>
      <c r="H34" s="267"/>
      <c r="I34" s="267"/>
      <c r="J34" s="267"/>
    </row>
    <row r="35" spans="1:10" s="271" customFormat="1" ht="16.899999999999999" customHeight="1">
      <c r="A35" s="267"/>
      <c r="B35" s="280" t="s">
        <v>1027</v>
      </c>
      <c r="C35" s="1830">
        <v>12</v>
      </c>
      <c r="D35" s="1831"/>
      <c r="E35" s="281">
        <v>12</v>
      </c>
      <c r="G35" s="270"/>
      <c r="H35" s="267"/>
      <c r="I35" s="267"/>
      <c r="J35" s="267"/>
    </row>
    <row r="36" spans="1:10" ht="16.899999999999999" customHeight="1">
      <c r="A36" s="287"/>
      <c r="B36" s="280" t="s">
        <v>1028</v>
      </c>
      <c r="C36" s="1830">
        <v>21</v>
      </c>
      <c r="D36" s="1831"/>
      <c r="E36" s="281">
        <v>6</v>
      </c>
      <c r="F36" s="286"/>
      <c r="G36" s="285"/>
    </row>
    <row r="37" spans="1:10" ht="16.899999999999999" customHeight="1">
      <c r="A37" s="286"/>
      <c r="B37" s="280" t="s">
        <v>677</v>
      </c>
      <c r="C37" s="1830">
        <v>12</v>
      </c>
      <c r="D37" s="1831"/>
      <c r="E37" s="288" t="s">
        <v>1533</v>
      </c>
      <c r="F37" s="286"/>
      <c r="G37" s="285"/>
    </row>
    <row r="38" spans="1:10" ht="16.899999999999999" customHeight="1">
      <c r="A38" s="286"/>
      <c r="B38" s="289" t="s">
        <v>1029</v>
      </c>
      <c r="C38" s="1836" t="s">
        <v>1534</v>
      </c>
      <c r="D38" s="1837"/>
      <c r="E38" s="290">
        <v>12</v>
      </c>
      <c r="F38" s="286"/>
      <c r="G38" s="291"/>
    </row>
    <row r="39" spans="1:10" ht="15" customHeight="1">
      <c r="A39" s="286"/>
      <c r="B39" s="292"/>
      <c r="C39" s="292"/>
      <c r="D39" s="292"/>
      <c r="E39" s="292"/>
      <c r="F39" s="286"/>
      <c r="G39" s="286"/>
      <c r="H39" s="285"/>
    </row>
    <row r="40" spans="1:10" ht="16.7" customHeight="1">
      <c r="A40" s="286"/>
      <c r="B40" s="178" t="s">
        <v>1535</v>
      </c>
      <c r="C40" s="292"/>
      <c r="D40" s="292"/>
      <c r="E40" s="292"/>
      <c r="F40" s="286"/>
      <c r="G40" s="286"/>
      <c r="H40" s="285"/>
    </row>
    <row r="41" spans="1:10" ht="16.7" customHeight="1">
      <c r="A41" s="286"/>
      <c r="B41" s="282" t="s">
        <v>1325</v>
      </c>
      <c r="C41" s="282"/>
      <c r="D41" s="282"/>
      <c r="E41" s="282"/>
      <c r="F41" s="286"/>
      <c r="G41" s="286"/>
      <c r="H41" s="285"/>
    </row>
    <row r="42" spans="1:10" ht="16.7" customHeight="1">
      <c r="A42" s="286"/>
      <c r="B42" s="272" t="s">
        <v>1030</v>
      </c>
      <c r="C42" s="293"/>
      <c r="D42" s="293"/>
      <c r="E42" s="292"/>
      <c r="F42" s="286"/>
      <c r="G42" s="286"/>
      <c r="H42" s="285"/>
    </row>
    <row r="43" spans="1:10" ht="16.7" customHeight="1">
      <c r="A43" s="286"/>
      <c r="B43" s="294"/>
      <c r="C43" s="295"/>
      <c r="D43" s="295"/>
      <c r="E43" s="296"/>
      <c r="F43" s="286"/>
      <c r="G43" s="286"/>
      <c r="H43" s="285"/>
    </row>
    <row r="44" spans="1:10" ht="5.65" customHeight="1">
      <c r="A44" s="297"/>
      <c r="B44" s="269"/>
      <c r="C44" s="269"/>
      <c r="D44" s="269"/>
      <c r="E44" s="269"/>
      <c r="F44" s="298"/>
      <c r="G44" s="286"/>
      <c r="H44" s="285"/>
    </row>
    <row r="45" spans="1:10" ht="16.7" customHeight="1">
      <c r="A45" s="1838" t="s">
        <v>1553</v>
      </c>
      <c r="B45" s="1838"/>
      <c r="C45" s="1838"/>
      <c r="D45" s="1838"/>
      <c r="E45" s="1838"/>
      <c r="F45" s="1838"/>
      <c r="G45" s="1838"/>
      <c r="H45" s="285"/>
    </row>
    <row r="46" spans="1:10" ht="16.7" customHeight="1">
      <c r="A46" s="298"/>
      <c r="B46" s="299" t="s">
        <v>1031</v>
      </c>
      <c r="C46" s="264"/>
      <c r="D46" s="300">
        <v>16</v>
      </c>
      <c r="E46" s="269" t="s">
        <v>1318</v>
      </c>
      <c r="F46" s="286"/>
      <c r="G46" s="286"/>
      <c r="H46" s="285"/>
    </row>
    <row r="47" spans="1:10" ht="16.7" customHeight="1">
      <c r="A47" s="298"/>
      <c r="B47" s="299" t="s">
        <v>1326</v>
      </c>
      <c r="C47" s="264"/>
      <c r="D47" s="300">
        <v>1</v>
      </c>
      <c r="E47" s="269" t="s">
        <v>1327</v>
      </c>
      <c r="F47" s="286"/>
      <c r="G47" s="286"/>
      <c r="H47" s="285"/>
    </row>
    <row r="48" spans="1:10" ht="15" customHeight="1">
      <c r="A48" s="286"/>
      <c r="B48" s="301"/>
      <c r="C48" s="301"/>
      <c r="D48" s="301"/>
      <c r="E48" s="291"/>
      <c r="F48" s="286"/>
      <c r="G48" s="286"/>
      <c r="H48" s="285"/>
    </row>
    <row r="49" spans="1:8" ht="15" customHeight="1">
      <c r="A49" s="286"/>
      <c r="B49" s="1829" t="s">
        <v>1645</v>
      </c>
      <c r="C49" s="1829"/>
      <c r="D49" s="1829"/>
      <c r="E49" s="1829"/>
      <c r="F49" s="1829"/>
      <c r="G49" s="1829"/>
      <c r="H49" s="285"/>
    </row>
    <row r="50" spans="1:8" ht="15" customHeight="1">
      <c r="A50" s="286"/>
      <c r="B50" s="1829"/>
      <c r="C50" s="1829"/>
      <c r="D50" s="1829"/>
      <c r="E50" s="1829"/>
      <c r="F50" s="1829"/>
      <c r="G50" s="1829"/>
      <c r="H50" s="285"/>
    </row>
    <row r="51" spans="1:8" ht="15" customHeight="1">
      <c r="A51" s="286"/>
      <c r="B51" s="287"/>
      <c r="C51" s="287"/>
      <c r="D51" s="287"/>
      <c r="E51" s="287"/>
      <c r="F51" s="285"/>
      <c r="G51" s="285"/>
      <c r="H51" s="285"/>
    </row>
    <row r="52" spans="1:8" ht="15" customHeight="1">
      <c r="A52" s="285"/>
      <c r="B52" s="287"/>
      <c r="C52" s="287"/>
      <c r="D52" s="287"/>
      <c r="E52" s="287"/>
      <c r="F52" s="286"/>
      <c r="G52" s="286"/>
      <c r="H52" s="285"/>
    </row>
    <row r="53" spans="1:8" ht="15" customHeight="1">
      <c r="A53" s="286"/>
      <c r="B53" s="287"/>
      <c r="C53" s="287"/>
      <c r="D53" s="287"/>
      <c r="E53" s="287"/>
      <c r="F53" s="286"/>
      <c r="G53" s="286"/>
      <c r="H53" s="285"/>
    </row>
    <row r="54" spans="1:8" ht="15" customHeight="1">
      <c r="A54" s="286"/>
      <c r="B54" s="287"/>
      <c r="C54" s="287"/>
      <c r="D54" s="287"/>
      <c r="E54" s="287"/>
      <c r="F54" s="285"/>
      <c r="G54" s="285"/>
      <c r="H54" s="285"/>
    </row>
    <row r="55" spans="1:8">
      <c r="A55" s="285"/>
      <c r="B55" s="287"/>
      <c r="C55" s="287"/>
      <c r="D55" s="287"/>
      <c r="E55" s="287"/>
      <c r="F55" s="283"/>
      <c r="G55" s="283"/>
      <c r="H55" s="285"/>
    </row>
    <row r="56" spans="1:8" ht="18" customHeight="1">
      <c r="A56" s="302"/>
      <c r="B56" s="287"/>
      <c r="C56" s="287"/>
      <c r="D56" s="287"/>
      <c r="E56" s="287"/>
      <c r="F56" s="285"/>
      <c r="G56" s="285"/>
      <c r="H56" s="283"/>
    </row>
    <row r="57" spans="1:8">
      <c r="A57" s="285"/>
      <c r="B57" s="287"/>
      <c r="C57" s="287"/>
      <c r="D57" s="287"/>
      <c r="E57" s="287"/>
      <c r="F57" s="303"/>
      <c r="G57" s="303"/>
      <c r="H57" s="285"/>
    </row>
    <row r="58" spans="1:8" ht="27.75" customHeight="1">
      <c r="A58" s="283"/>
      <c r="B58" s="287"/>
      <c r="C58" s="287"/>
      <c r="D58" s="287"/>
      <c r="E58" s="287"/>
      <c r="F58" s="304"/>
      <c r="G58" s="304"/>
      <c r="H58" s="303"/>
    </row>
    <row r="59" spans="1:8" ht="15" customHeight="1">
      <c r="A59" s="286"/>
      <c r="B59" s="291"/>
      <c r="C59" s="291"/>
      <c r="D59" s="291"/>
      <c r="E59" s="291"/>
      <c r="F59" s="304"/>
      <c r="G59" s="304"/>
      <c r="H59" s="304"/>
    </row>
    <row r="60" spans="1:8" ht="15" customHeight="1">
      <c r="A60" s="286"/>
      <c r="B60" s="287"/>
      <c r="C60" s="287"/>
      <c r="D60" s="287"/>
      <c r="E60" s="287"/>
      <c r="F60" s="304"/>
      <c r="G60" s="304"/>
      <c r="H60" s="304"/>
    </row>
    <row r="61" spans="1:8" ht="15" customHeight="1">
      <c r="A61" s="286"/>
      <c r="B61" s="287"/>
      <c r="C61" s="287"/>
      <c r="D61" s="287"/>
      <c r="E61" s="287"/>
      <c r="F61" s="304"/>
      <c r="G61" s="304"/>
      <c r="H61" s="304"/>
    </row>
    <row r="62" spans="1:8" ht="15" customHeight="1">
      <c r="A62" s="286"/>
      <c r="B62" s="287"/>
      <c r="C62" s="287"/>
      <c r="D62" s="287"/>
      <c r="E62" s="287"/>
      <c r="F62" s="304"/>
      <c r="G62" s="304"/>
      <c r="H62" s="304"/>
    </row>
    <row r="63" spans="1:8" ht="15" customHeight="1">
      <c r="A63" s="305"/>
      <c r="B63" s="287"/>
      <c r="C63" s="287"/>
      <c r="D63" s="287"/>
      <c r="E63" s="287"/>
      <c r="F63" s="304"/>
      <c r="G63" s="304"/>
      <c r="H63" s="304"/>
    </row>
    <row r="64" spans="1:8" ht="15" customHeight="1">
      <c r="A64" s="286"/>
      <c r="B64" s="287"/>
      <c r="C64" s="287"/>
      <c r="D64" s="287"/>
      <c r="E64" s="287"/>
      <c r="F64" s="304"/>
      <c r="G64" s="304"/>
      <c r="H64" s="304"/>
    </row>
    <row r="65" spans="1:10" ht="15" customHeight="1">
      <c r="A65" s="286"/>
      <c r="B65" s="301"/>
      <c r="C65" s="301"/>
      <c r="D65" s="301"/>
      <c r="E65" s="301"/>
      <c r="F65" s="304"/>
      <c r="G65" s="304"/>
      <c r="H65" s="304"/>
    </row>
    <row r="66" spans="1:10" ht="15" customHeight="1">
      <c r="A66" s="286"/>
      <c r="B66" s="287"/>
      <c r="C66" s="287"/>
      <c r="D66" s="287"/>
      <c r="E66" s="287"/>
      <c r="F66" s="304"/>
      <c r="G66" s="304"/>
      <c r="H66" s="304"/>
    </row>
    <row r="67" spans="1:10" ht="15" customHeight="1">
      <c r="A67" s="286"/>
      <c r="B67" s="287"/>
      <c r="C67" s="287"/>
      <c r="D67" s="287"/>
      <c r="E67" s="287"/>
      <c r="F67" s="304"/>
      <c r="G67" s="304"/>
      <c r="H67" s="304"/>
    </row>
    <row r="68" spans="1:10" ht="15" customHeight="1">
      <c r="A68" s="286"/>
      <c r="B68" s="301"/>
      <c r="C68" s="301"/>
      <c r="D68" s="301"/>
      <c r="E68" s="301"/>
      <c r="F68" s="304"/>
      <c r="G68" s="304"/>
      <c r="H68" s="304"/>
    </row>
    <row r="69" spans="1:10" ht="15" customHeight="1">
      <c r="A69" s="286"/>
      <c r="B69" s="291"/>
      <c r="C69" s="291"/>
      <c r="D69" s="291"/>
      <c r="E69" s="291"/>
      <c r="F69" s="304"/>
      <c r="G69" s="304"/>
      <c r="H69" s="304"/>
    </row>
    <row r="70" spans="1:10" ht="15" customHeight="1">
      <c r="A70" s="286"/>
      <c r="B70" s="301"/>
      <c r="C70" s="301"/>
      <c r="D70" s="301"/>
      <c r="E70" s="301"/>
      <c r="F70" s="304"/>
      <c r="G70" s="304"/>
      <c r="H70" s="304"/>
    </row>
    <row r="71" spans="1:10" ht="15" customHeight="1">
      <c r="A71" s="286"/>
      <c r="B71" s="303"/>
      <c r="C71" s="303"/>
      <c r="D71" s="303"/>
      <c r="E71" s="291"/>
      <c r="F71" s="304"/>
      <c r="G71" s="304"/>
      <c r="H71" s="304"/>
    </row>
    <row r="72" spans="1:10" ht="15" customHeight="1">
      <c r="A72" s="286"/>
      <c r="B72" s="287"/>
      <c r="C72" s="287"/>
      <c r="D72" s="287"/>
      <c r="E72" s="306"/>
      <c r="F72" s="304"/>
      <c r="G72" s="304"/>
      <c r="H72" s="304"/>
      <c r="J72" s="285"/>
    </row>
    <row r="73" spans="1:10" ht="15" customHeight="1">
      <c r="A73" s="286"/>
      <c r="B73" s="287"/>
      <c r="C73" s="287"/>
      <c r="D73" s="287"/>
      <c r="E73" s="307"/>
      <c r="F73" s="304"/>
      <c r="G73" s="304"/>
      <c r="H73" s="304"/>
    </row>
    <row r="74" spans="1:10" ht="15" customHeight="1">
      <c r="A74" s="286"/>
      <c r="B74" s="287"/>
      <c r="C74" s="287"/>
      <c r="D74" s="287"/>
      <c r="E74" s="307"/>
      <c r="F74" s="304"/>
      <c r="G74" s="304"/>
      <c r="H74" s="304"/>
    </row>
    <row r="75" spans="1:10" ht="15" customHeight="1">
      <c r="A75" s="286"/>
      <c r="B75" s="287"/>
      <c r="C75" s="287"/>
      <c r="D75" s="287"/>
      <c r="E75" s="307"/>
      <c r="F75" s="304"/>
      <c r="G75" s="304"/>
      <c r="H75" s="304"/>
    </row>
    <row r="76" spans="1:10" ht="15" customHeight="1">
      <c r="A76" s="286"/>
      <c r="B76" s="308"/>
      <c r="C76" s="308"/>
      <c r="D76" s="308"/>
      <c r="E76" s="307"/>
      <c r="F76" s="304"/>
      <c r="G76" s="304"/>
      <c r="H76" s="304"/>
    </row>
    <row r="77" spans="1:10" ht="13.5" customHeight="1">
      <c r="A77" s="286"/>
      <c r="B77" s="287"/>
      <c r="C77" s="287"/>
      <c r="D77" s="287"/>
      <c r="E77" s="307"/>
      <c r="F77" s="309"/>
      <c r="G77" s="309"/>
      <c r="H77" s="304"/>
    </row>
    <row r="78" spans="1:10" ht="13.5" customHeight="1">
      <c r="A78" s="310"/>
      <c r="B78" s="287"/>
      <c r="C78" s="287"/>
      <c r="D78" s="287"/>
      <c r="E78" s="307"/>
      <c r="F78" s="285"/>
      <c r="G78" s="285"/>
      <c r="H78" s="309"/>
    </row>
    <row r="79" spans="1:10">
      <c r="A79" s="285"/>
      <c r="B79" s="287"/>
      <c r="C79" s="287"/>
      <c r="D79" s="287"/>
      <c r="E79" s="307"/>
      <c r="F79" s="285"/>
      <c r="G79" s="285"/>
      <c r="H79" s="285"/>
    </row>
    <row r="80" spans="1:10">
      <c r="A80" s="285"/>
      <c r="B80" s="287"/>
      <c r="C80" s="287"/>
      <c r="D80" s="287"/>
      <c r="E80" s="307"/>
      <c r="F80" s="285"/>
      <c r="G80" s="285"/>
      <c r="H80" s="285"/>
    </row>
    <row r="81" spans="1:8">
      <c r="A81" s="285"/>
      <c r="B81" s="287"/>
      <c r="C81" s="287"/>
      <c r="D81" s="287"/>
      <c r="E81" s="307"/>
      <c r="F81" s="285"/>
      <c r="G81" s="285"/>
      <c r="H81" s="285"/>
    </row>
    <row r="82" spans="1:8">
      <c r="A82" s="285"/>
      <c r="B82" s="287"/>
      <c r="C82" s="287"/>
      <c r="D82" s="287"/>
      <c r="E82" s="307"/>
      <c r="F82" s="285"/>
      <c r="G82" s="285"/>
      <c r="H82" s="285"/>
    </row>
    <row r="83" spans="1:8">
      <c r="A83" s="285"/>
      <c r="B83" s="287"/>
      <c r="C83" s="287"/>
      <c r="D83" s="287"/>
      <c r="E83" s="307"/>
      <c r="F83" s="285"/>
      <c r="G83" s="285"/>
      <c r="H83" s="285"/>
    </row>
    <row r="84" spans="1:8">
      <c r="A84" s="285"/>
      <c r="B84" s="287"/>
      <c r="C84" s="287"/>
      <c r="D84" s="287"/>
      <c r="E84" s="307"/>
      <c r="F84" s="285"/>
      <c r="G84" s="285"/>
      <c r="H84" s="285"/>
    </row>
    <row r="85" spans="1:8">
      <c r="A85" s="285"/>
      <c r="B85" s="287"/>
      <c r="C85" s="287"/>
      <c r="D85" s="287"/>
      <c r="E85" s="307"/>
      <c r="F85" s="285"/>
      <c r="G85" s="285"/>
      <c r="H85" s="285"/>
    </row>
    <row r="86" spans="1:8">
      <c r="A86" s="285"/>
      <c r="B86" s="287"/>
      <c r="C86" s="287"/>
      <c r="D86" s="287"/>
      <c r="E86" s="307"/>
      <c r="F86" s="285"/>
      <c r="G86" s="285"/>
      <c r="H86" s="285"/>
    </row>
    <row r="87" spans="1:8">
      <c r="A87" s="285"/>
      <c r="B87" s="287"/>
      <c r="C87" s="287"/>
      <c r="D87" s="287"/>
      <c r="E87" s="307"/>
      <c r="F87" s="285"/>
      <c r="G87" s="285"/>
      <c r="H87" s="285"/>
    </row>
    <row r="88" spans="1:8">
      <c r="A88" s="285"/>
      <c r="B88" s="287"/>
      <c r="C88" s="287"/>
      <c r="D88" s="287"/>
      <c r="E88" s="307"/>
      <c r="H88" s="285"/>
    </row>
    <row r="89" spans="1:8">
      <c r="B89" s="287"/>
      <c r="C89" s="287"/>
      <c r="D89" s="287"/>
      <c r="E89" s="307"/>
    </row>
    <row r="90" spans="1:8">
      <c r="B90" s="287"/>
      <c r="C90" s="287"/>
      <c r="D90" s="287"/>
      <c r="E90" s="307"/>
    </row>
    <row r="91" spans="1:8">
      <c r="B91" s="301"/>
      <c r="C91" s="301"/>
      <c r="D91" s="301"/>
      <c r="E91" s="311"/>
    </row>
    <row r="92" spans="1:8">
      <c r="B92" s="301"/>
      <c r="C92" s="301"/>
      <c r="D92" s="301"/>
      <c r="E92" s="301"/>
    </row>
    <row r="93" spans="1:8">
      <c r="B93" s="301"/>
      <c r="C93" s="301"/>
      <c r="D93" s="301"/>
      <c r="E93" s="301"/>
    </row>
    <row r="94" spans="1:8">
      <c r="B94" s="301"/>
      <c r="C94" s="301"/>
      <c r="D94" s="301"/>
      <c r="E94" s="301"/>
    </row>
    <row r="95" spans="1:8">
      <c r="B95" s="301"/>
      <c r="C95" s="301"/>
      <c r="D95" s="301"/>
      <c r="E95" s="301"/>
    </row>
    <row r="96" spans="1:8">
      <c r="B96" s="301"/>
      <c r="C96" s="301"/>
      <c r="D96" s="301"/>
      <c r="E96" s="301"/>
    </row>
    <row r="97" spans="2:5">
      <c r="B97" s="301"/>
      <c r="C97" s="301"/>
      <c r="D97" s="301"/>
      <c r="E97" s="301"/>
    </row>
    <row r="98" spans="2:5">
      <c r="B98" s="301"/>
      <c r="C98" s="301"/>
      <c r="D98" s="301"/>
      <c r="E98" s="301"/>
    </row>
    <row r="99" spans="2:5">
      <c r="B99" s="301"/>
      <c r="C99" s="301"/>
      <c r="D99" s="301"/>
      <c r="E99" s="301"/>
    </row>
    <row r="100" spans="2:5">
      <c r="B100" s="301"/>
      <c r="C100" s="301"/>
      <c r="D100" s="301"/>
      <c r="E100" s="301"/>
    </row>
    <row r="101" spans="2:5">
      <c r="B101" s="301"/>
      <c r="C101" s="301"/>
      <c r="D101" s="301"/>
      <c r="E101" s="301"/>
    </row>
  </sheetData>
  <mergeCells count="27">
    <mergeCell ref="C28:D28"/>
    <mergeCell ref="C29:D29"/>
    <mergeCell ref="C30:D30"/>
    <mergeCell ref="C38:D38"/>
    <mergeCell ref="A45:G45"/>
    <mergeCell ref="C32:D32"/>
    <mergeCell ref="C33:D33"/>
    <mergeCell ref="C34:D34"/>
    <mergeCell ref="C35:D35"/>
    <mergeCell ref="C36:D36"/>
    <mergeCell ref="C37:D37"/>
    <mergeCell ref="B49:G50"/>
    <mergeCell ref="C19:D19"/>
    <mergeCell ref="C14:D14"/>
    <mergeCell ref="C15:D15"/>
    <mergeCell ref="C16:D16"/>
    <mergeCell ref="C17:D17"/>
    <mergeCell ref="C18:D18"/>
    <mergeCell ref="C31:D31"/>
    <mergeCell ref="C20:D20"/>
    <mergeCell ref="C21:D21"/>
    <mergeCell ref="C22:D22"/>
    <mergeCell ref="C23:D23"/>
    <mergeCell ref="C24:D24"/>
    <mergeCell ref="C25:D25"/>
    <mergeCell ref="C26:D26"/>
    <mergeCell ref="C27:D27"/>
  </mergeCells>
  <phoneticPr fontId="25"/>
  <printOptions horizontalCentered="1"/>
  <pageMargins left="0.78740157480314965" right="0.78740157480314965" top="0.78740157480314965" bottom="0.78740157480314965" header="0.39370078740157483" footer="0.39370078740157483"/>
  <pageSetup paperSize="9" orientation="portrait" useFirstPageNumber="1" r:id="rId1"/>
  <headerFooter alignWithMargins="0">
    <oddFooter>&amp;C-30-</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F40"/>
  <sheetViews>
    <sheetView showGridLines="0" view="pageLayout" zoomScaleNormal="91" zoomScaleSheetLayoutView="145" workbookViewId="0">
      <selection activeCell="A2" sqref="A2"/>
    </sheetView>
  </sheetViews>
  <sheetFormatPr defaultColWidth="8.875" defaultRowHeight="13.5"/>
  <cols>
    <col min="1" max="1" width="21.75" style="184" customWidth="1"/>
    <col min="2" max="2" width="9.25" style="184" customWidth="1"/>
    <col min="3" max="3" width="9.125" style="184" customWidth="1"/>
    <col min="4" max="4" width="13.875" style="263" customWidth="1"/>
    <col min="5" max="5" width="33.875" style="184" customWidth="1"/>
    <col min="6" max="257" width="8.875" style="185"/>
    <col min="258" max="258" width="25.75" style="185" customWidth="1"/>
    <col min="259" max="259" width="9.75" style="185" customWidth="1"/>
    <col min="260" max="260" width="10.5" style="185" customWidth="1"/>
    <col min="261" max="261" width="46" style="185" customWidth="1"/>
    <col min="262" max="513" width="8.875" style="185"/>
    <col min="514" max="514" width="25.75" style="185" customWidth="1"/>
    <col min="515" max="515" width="9.75" style="185" customWidth="1"/>
    <col min="516" max="516" width="10.5" style="185" customWidth="1"/>
    <col min="517" max="517" width="46" style="185" customWidth="1"/>
    <col min="518" max="769" width="8.875" style="185"/>
    <col min="770" max="770" width="25.75" style="185" customWidth="1"/>
    <col min="771" max="771" width="9.75" style="185" customWidth="1"/>
    <col min="772" max="772" width="10.5" style="185" customWidth="1"/>
    <col min="773" max="773" width="46" style="185" customWidth="1"/>
    <col min="774" max="1025" width="8.875" style="185"/>
    <col min="1026" max="1026" width="25.75" style="185" customWidth="1"/>
    <col min="1027" max="1027" width="9.75" style="185" customWidth="1"/>
    <col min="1028" max="1028" width="10.5" style="185" customWidth="1"/>
    <col min="1029" max="1029" width="46" style="185" customWidth="1"/>
    <col min="1030" max="1281" width="8.875" style="185"/>
    <col min="1282" max="1282" width="25.75" style="185" customWidth="1"/>
    <col min="1283" max="1283" width="9.75" style="185" customWidth="1"/>
    <col min="1284" max="1284" width="10.5" style="185" customWidth="1"/>
    <col min="1285" max="1285" width="46" style="185" customWidth="1"/>
    <col min="1286" max="1537" width="8.875" style="185"/>
    <col min="1538" max="1538" width="25.75" style="185" customWidth="1"/>
    <col min="1539" max="1539" width="9.75" style="185" customWidth="1"/>
    <col min="1540" max="1540" width="10.5" style="185" customWidth="1"/>
    <col min="1541" max="1541" width="46" style="185" customWidth="1"/>
    <col min="1542" max="1793" width="8.875" style="185"/>
    <col min="1794" max="1794" width="25.75" style="185" customWidth="1"/>
    <col min="1795" max="1795" width="9.75" style="185" customWidth="1"/>
    <col min="1796" max="1796" width="10.5" style="185" customWidth="1"/>
    <col min="1797" max="1797" width="46" style="185" customWidth="1"/>
    <col min="1798" max="2049" width="8.875" style="185"/>
    <col min="2050" max="2050" width="25.75" style="185" customWidth="1"/>
    <col min="2051" max="2051" width="9.75" style="185" customWidth="1"/>
    <col min="2052" max="2052" width="10.5" style="185" customWidth="1"/>
    <col min="2053" max="2053" width="46" style="185" customWidth="1"/>
    <col min="2054" max="2305" width="8.875" style="185"/>
    <col min="2306" max="2306" width="25.75" style="185" customWidth="1"/>
    <col min="2307" max="2307" width="9.75" style="185" customWidth="1"/>
    <col min="2308" max="2308" width="10.5" style="185" customWidth="1"/>
    <col min="2309" max="2309" width="46" style="185" customWidth="1"/>
    <col min="2310" max="2561" width="8.875" style="185"/>
    <col min="2562" max="2562" width="25.75" style="185" customWidth="1"/>
    <col min="2563" max="2563" width="9.75" style="185" customWidth="1"/>
    <col min="2564" max="2564" width="10.5" style="185" customWidth="1"/>
    <col min="2565" max="2565" width="46" style="185" customWidth="1"/>
    <col min="2566" max="2817" width="8.875" style="185"/>
    <col min="2818" max="2818" width="25.75" style="185" customWidth="1"/>
    <col min="2819" max="2819" width="9.75" style="185" customWidth="1"/>
    <col min="2820" max="2820" width="10.5" style="185" customWidth="1"/>
    <col min="2821" max="2821" width="46" style="185" customWidth="1"/>
    <col min="2822" max="3073" width="8.875" style="185"/>
    <col min="3074" max="3074" width="25.75" style="185" customWidth="1"/>
    <col min="3075" max="3075" width="9.75" style="185" customWidth="1"/>
    <col min="3076" max="3076" width="10.5" style="185" customWidth="1"/>
    <col min="3077" max="3077" width="46" style="185" customWidth="1"/>
    <col min="3078" max="3329" width="8.875" style="185"/>
    <col min="3330" max="3330" width="25.75" style="185" customWidth="1"/>
    <col min="3331" max="3331" width="9.75" style="185" customWidth="1"/>
    <col min="3332" max="3332" width="10.5" style="185" customWidth="1"/>
    <col min="3333" max="3333" width="46" style="185" customWidth="1"/>
    <col min="3334" max="3585" width="8.875" style="185"/>
    <col min="3586" max="3586" width="25.75" style="185" customWidth="1"/>
    <col min="3587" max="3587" width="9.75" style="185" customWidth="1"/>
    <col min="3588" max="3588" width="10.5" style="185" customWidth="1"/>
    <col min="3589" max="3589" width="46" style="185" customWidth="1"/>
    <col min="3590" max="3841" width="8.875" style="185"/>
    <col min="3842" max="3842" width="25.75" style="185" customWidth="1"/>
    <col min="3843" max="3843" width="9.75" style="185" customWidth="1"/>
    <col min="3844" max="3844" width="10.5" style="185" customWidth="1"/>
    <col min="3845" max="3845" width="46" style="185" customWidth="1"/>
    <col min="3846" max="4097" width="8.875" style="185"/>
    <col min="4098" max="4098" width="25.75" style="185" customWidth="1"/>
    <col min="4099" max="4099" width="9.75" style="185" customWidth="1"/>
    <col min="4100" max="4100" width="10.5" style="185" customWidth="1"/>
    <col min="4101" max="4101" width="46" style="185" customWidth="1"/>
    <col min="4102" max="4353" width="8.875" style="185"/>
    <col min="4354" max="4354" width="25.75" style="185" customWidth="1"/>
    <col min="4355" max="4355" width="9.75" style="185" customWidth="1"/>
    <col min="4356" max="4356" width="10.5" style="185" customWidth="1"/>
    <col min="4357" max="4357" width="46" style="185" customWidth="1"/>
    <col min="4358" max="4609" width="8.875" style="185"/>
    <col min="4610" max="4610" width="25.75" style="185" customWidth="1"/>
    <col min="4611" max="4611" width="9.75" style="185" customWidth="1"/>
    <col min="4612" max="4612" width="10.5" style="185" customWidth="1"/>
    <col min="4613" max="4613" width="46" style="185" customWidth="1"/>
    <col min="4614" max="4865" width="8.875" style="185"/>
    <col min="4866" max="4866" width="25.75" style="185" customWidth="1"/>
    <col min="4867" max="4867" width="9.75" style="185" customWidth="1"/>
    <col min="4868" max="4868" width="10.5" style="185" customWidth="1"/>
    <col min="4869" max="4869" width="46" style="185" customWidth="1"/>
    <col min="4870" max="5121" width="8.875" style="185"/>
    <col min="5122" max="5122" width="25.75" style="185" customWidth="1"/>
    <col min="5123" max="5123" width="9.75" style="185" customWidth="1"/>
    <col min="5124" max="5124" width="10.5" style="185" customWidth="1"/>
    <col min="5125" max="5125" width="46" style="185" customWidth="1"/>
    <col min="5126" max="5377" width="8.875" style="185"/>
    <col min="5378" max="5378" width="25.75" style="185" customWidth="1"/>
    <col min="5379" max="5379" width="9.75" style="185" customWidth="1"/>
    <col min="5380" max="5380" width="10.5" style="185" customWidth="1"/>
    <col min="5381" max="5381" width="46" style="185" customWidth="1"/>
    <col min="5382" max="5633" width="8.875" style="185"/>
    <col min="5634" max="5634" width="25.75" style="185" customWidth="1"/>
    <col min="5635" max="5635" width="9.75" style="185" customWidth="1"/>
    <col min="5636" max="5636" width="10.5" style="185" customWidth="1"/>
    <col min="5637" max="5637" width="46" style="185" customWidth="1"/>
    <col min="5638" max="5889" width="8.875" style="185"/>
    <col min="5890" max="5890" width="25.75" style="185" customWidth="1"/>
    <col min="5891" max="5891" width="9.75" style="185" customWidth="1"/>
    <col min="5892" max="5892" width="10.5" style="185" customWidth="1"/>
    <col min="5893" max="5893" width="46" style="185" customWidth="1"/>
    <col min="5894" max="6145" width="8.875" style="185"/>
    <col min="6146" max="6146" width="25.75" style="185" customWidth="1"/>
    <col min="6147" max="6147" width="9.75" style="185" customWidth="1"/>
    <col min="6148" max="6148" width="10.5" style="185" customWidth="1"/>
    <col min="6149" max="6149" width="46" style="185" customWidth="1"/>
    <col min="6150" max="6401" width="8.875" style="185"/>
    <col min="6402" max="6402" width="25.75" style="185" customWidth="1"/>
    <col min="6403" max="6403" width="9.75" style="185" customWidth="1"/>
    <col min="6404" max="6404" width="10.5" style="185" customWidth="1"/>
    <col min="6405" max="6405" width="46" style="185" customWidth="1"/>
    <col min="6406" max="6657" width="8.875" style="185"/>
    <col min="6658" max="6658" width="25.75" style="185" customWidth="1"/>
    <col min="6659" max="6659" width="9.75" style="185" customWidth="1"/>
    <col min="6660" max="6660" width="10.5" style="185" customWidth="1"/>
    <col min="6661" max="6661" width="46" style="185" customWidth="1"/>
    <col min="6662" max="6913" width="8.875" style="185"/>
    <col min="6914" max="6914" width="25.75" style="185" customWidth="1"/>
    <col min="6915" max="6915" width="9.75" style="185" customWidth="1"/>
    <col min="6916" max="6916" width="10.5" style="185" customWidth="1"/>
    <col min="6917" max="6917" width="46" style="185" customWidth="1"/>
    <col min="6918" max="7169" width="8.875" style="185"/>
    <col min="7170" max="7170" width="25.75" style="185" customWidth="1"/>
    <col min="7171" max="7171" width="9.75" style="185" customWidth="1"/>
    <col min="7172" max="7172" width="10.5" style="185" customWidth="1"/>
    <col min="7173" max="7173" width="46" style="185" customWidth="1"/>
    <col min="7174" max="7425" width="8.875" style="185"/>
    <col min="7426" max="7426" width="25.75" style="185" customWidth="1"/>
    <col min="7427" max="7427" width="9.75" style="185" customWidth="1"/>
    <col min="7428" max="7428" width="10.5" style="185" customWidth="1"/>
    <col min="7429" max="7429" width="46" style="185" customWidth="1"/>
    <col min="7430" max="7681" width="8.875" style="185"/>
    <col min="7682" max="7682" width="25.75" style="185" customWidth="1"/>
    <col min="7683" max="7683" width="9.75" style="185" customWidth="1"/>
    <col min="7684" max="7684" width="10.5" style="185" customWidth="1"/>
    <col min="7685" max="7685" width="46" style="185" customWidth="1"/>
    <col min="7686" max="7937" width="8.875" style="185"/>
    <col min="7938" max="7938" width="25.75" style="185" customWidth="1"/>
    <col min="7939" max="7939" width="9.75" style="185" customWidth="1"/>
    <col min="7940" max="7940" width="10.5" style="185" customWidth="1"/>
    <col min="7941" max="7941" width="46" style="185" customWidth="1"/>
    <col min="7942" max="8193" width="8.875" style="185"/>
    <col min="8194" max="8194" width="25.75" style="185" customWidth="1"/>
    <col min="8195" max="8195" width="9.75" style="185" customWidth="1"/>
    <col min="8196" max="8196" width="10.5" style="185" customWidth="1"/>
    <col min="8197" max="8197" width="46" style="185" customWidth="1"/>
    <col min="8198" max="8449" width="8.875" style="185"/>
    <col min="8450" max="8450" width="25.75" style="185" customWidth="1"/>
    <col min="8451" max="8451" width="9.75" style="185" customWidth="1"/>
    <col min="8452" max="8452" width="10.5" style="185" customWidth="1"/>
    <col min="8453" max="8453" width="46" style="185" customWidth="1"/>
    <col min="8454" max="8705" width="8.875" style="185"/>
    <col min="8706" max="8706" width="25.75" style="185" customWidth="1"/>
    <col min="8707" max="8707" width="9.75" style="185" customWidth="1"/>
    <col min="8708" max="8708" width="10.5" style="185" customWidth="1"/>
    <col min="8709" max="8709" width="46" style="185" customWidth="1"/>
    <col min="8710" max="8961" width="8.875" style="185"/>
    <col min="8962" max="8962" width="25.75" style="185" customWidth="1"/>
    <col min="8963" max="8963" width="9.75" style="185" customWidth="1"/>
    <col min="8964" max="8964" width="10.5" style="185" customWidth="1"/>
    <col min="8965" max="8965" width="46" style="185" customWidth="1"/>
    <col min="8966" max="9217" width="8.875" style="185"/>
    <col min="9218" max="9218" width="25.75" style="185" customWidth="1"/>
    <col min="9219" max="9219" width="9.75" style="185" customWidth="1"/>
    <col min="9220" max="9220" width="10.5" style="185" customWidth="1"/>
    <col min="9221" max="9221" width="46" style="185" customWidth="1"/>
    <col min="9222" max="9473" width="8.875" style="185"/>
    <col min="9474" max="9474" width="25.75" style="185" customWidth="1"/>
    <col min="9475" max="9475" width="9.75" style="185" customWidth="1"/>
    <col min="9476" max="9476" width="10.5" style="185" customWidth="1"/>
    <col min="9477" max="9477" width="46" style="185" customWidth="1"/>
    <col min="9478" max="9729" width="8.875" style="185"/>
    <col min="9730" max="9730" width="25.75" style="185" customWidth="1"/>
    <col min="9731" max="9731" width="9.75" style="185" customWidth="1"/>
    <col min="9732" max="9732" width="10.5" style="185" customWidth="1"/>
    <col min="9733" max="9733" width="46" style="185" customWidth="1"/>
    <col min="9734" max="9985" width="8.875" style="185"/>
    <col min="9986" max="9986" width="25.75" style="185" customWidth="1"/>
    <col min="9987" max="9987" width="9.75" style="185" customWidth="1"/>
    <col min="9988" max="9988" width="10.5" style="185" customWidth="1"/>
    <col min="9989" max="9989" width="46" style="185" customWidth="1"/>
    <col min="9990" max="10241" width="8.875" style="185"/>
    <col min="10242" max="10242" width="25.75" style="185" customWidth="1"/>
    <col min="10243" max="10243" width="9.75" style="185" customWidth="1"/>
    <col min="10244" max="10244" width="10.5" style="185" customWidth="1"/>
    <col min="10245" max="10245" width="46" style="185" customWidth="1"/>
    <col min="10246" max="10497" width="8.875" style="185"/>
    <col min="10498" max="10498" width="25.75" style="185" customWidth="1"/>
    <col min="10499" max="10499" width="9.75" style="185" customWidth="1"/>
    <col min="10500" max="10500" width="10.5" style="185" customWidth="1"/>
    <col min="10501" max="10501" width="46" style="185" customWidth="1"/>
    <col min="10502" max="10753" width="8.875" style="185"/>
    <col min="10754" max="10754" width="25.75" style="185" customWidth="1"/>
    <col min="10755" max="10755" width="9.75" style="185" customWidth="1"/>
    <col min="10756" max="10756" width="10.5" style="185" customWidth="1"/>
    <col min="10757" max="10757" width="46" style="185" customWidth="1"/>
    <col min="10758" max="11009" width="8.875" style="185"/>
    <col min="11010" max="11010" width="25.75" style="185" customWidth="1"/>
    <col min="11011" max="11011" width="9.75" style="185" customWidth="1"/>
    <col min="11012" max="11012" width="10.5" style="185" customWidth="1"/>
    <col min="11013" max="11013" width="46" style="185" customWidth="1"/>
    <col min="11014" max="11265" width="8.875" style="185"/>
    <col min="11266" max="11266" width="25.75" style="185" customWidth="1"/>
    <col min="11267" max="11267" width="9.75" style="185" customWidth="1"/>
    <col min="11268" max="11268" width="10.5" style="185" customWidth="1"/>
    <col min="11269" max="11269" width="46" style="185" customWidth="1"/>
    <col min="11270" max="11521" width="8.875" style="185"/>
    <col min="11522" max="11522" width="25.75" style="185" customWidth="1"/>
    <col min="11523" max="11523" width="9.75" style="185" customWidth="1"/>
    <col min="11524" max="11524" width="10.5" style="185" customWidth="1"/>
    <col min="11525" max="11525" width="46" style="185" customWidth="1"/>
    <col min="11526" max="11777" width="8.875" style="185"/>
    <col min="11778" max="11778" width="25.75" style="185" customWidth="1"/>
    <col min="11779" max="11779" width="9.75" style="185" customWidth="1"/>
    <col min="11780" max="11780" width="10.5" style="185" customWidth="1"/>
    <col min="11781" max="11781" width="46" style="185" customWidth="1"/>
    <col min="11782" max="12033" width="8.875" style="185"/>
    <col min="12034" max="12034" width="25.75" style="185" customWidth="1"/>
    <col min="12035" max="12035" width="9.75" style="185" customWidth="1"/>
    <col min="12036" max="12036" width="10.5" style="185" customWidth="1"/>
    <col min="12037" max="12037" width="46" style="185" customWidth="1"/>
    <col min="12038" max="12289" width="8.875" style="185"/>
    <col min="12290" max="12290" width="25.75" style="185" customWidth="1"/>
    <col min="12291" max="12291" width="9.75" style="185" customWidth="1"/>
    <col min="12292" max="12292" width="10.5" style="185" customWidth="1"/>
    <col min="12293" max="12293" width="46" style="185" customWidth="1"/>
    <col min="12294" max="12545" width="8.875" style="185"/>
    <col min="12546" max="12546" width="25.75" style="185" customWidth="1"/>
    <col min="12547" max="12547" width="9.75" style="185" customWidth="1"/>
    <col min="12548" max="12548" width="10.5" style="185" customWidth="1"/>
    <col min="12549" max="12549" width="46" style="185" customWidth="1"/>
    <col min="12550" max="12801" width="8.875" style="185"/>
    <col min="12802" max="12802" width="25.75" style="185" customWidth="1"/>
    <col min="12803" max="12803" width="9.75" style="185" customWidth="1"/>
    <col min="12804" max="12804" width="10.5" style="185" customWidth="1"/>
    <col min="12805" max="12805" width="46" style="185" customWidth="1"/>
    <col min="12806" max="13057" width="8.875" style="185"/>
    <col min="13058" max="13058" width="25.75" style="185" customWidth="1"/>
    <col min="13059" max="13059" width="9.75" style="185" customWidth="1"/>
    <col min="13060" max="13060" width="10.5" style="185" customWidth="1"/>
    <col min="13061" max="13061" width="46" style="185" customWidth="1"/>
    <col min="13062" max="13313" width="8.875" style="185"/>
    <col min="13314" max="13314" width="25.75" style="185" customWidth="1"/>
    <col min="13315" max="13315" width="9.75" style="185" customWidth="1"/>
    <col min="13316" max="13316" width="10.5" style="185" customWidth="1"/>
    <col min="13317" max="13317" width="46" style="185" customWidth="1"/>
    <col min="13318" max="13569" width="8.875" style="185"/>
    <col min="13570" max="13570" width="25.75" style="185" customWidth="1"/>
    <col min="13571" max="13571" width="9.75" style="185" customWidth="1"/>
    <col min="13572" max="13572" width="10.5" style="185" customWidth="1"/>
    <col min="13573" max="13573" width="46" style="185" customWidth="1"/>
    <col min="13574" max="13825" width="8.875" style="185"/>
    <col min="13826" max="13826" width="25.75" style="185" customWidth="1"/>
    <col min="13827" max="13827" width="9.75" style="185" customWidth="1"/>
    <col min="13828" max="13828" width="10.5" style="185" customWidth="1"/>
    <col min="13829" max="13829" width="46" style="185" customWidth="1"/>
    <col min="13830" max="14081" width="8.875" style="185"/>
    <col min="14082" max="14082" width="25.75" style="185" customWidth="1"/>
    <col min="14083" max="14083" width="9.75" style="185" customWidth="1"/>
    <col min="14084" max="14084" width="10.5" style="185" customWidth="1"/>
    <col min="14085" max="14085" width="46" style="185" customWidth="1"/>
    <col min="14086" max="14337" width="8.875" style="185"/>
    <col min="14338" max="14338" width="25.75" style="185" customWidth="1"/>
    <col min="14339" max="14339" width="9.75" style="185" customWidth="1"/>
    <col min="14340" max="14340" width="10.5" style="185" customWidth="1"/>
    <col min="14341" max="14341" width="46" style="185" customWidth="1"/>
    <col min="14342" max="14593" width="8.875" style="185"/>
    <col min="14594" max="14594" width="25.75" style="185" customWidth="1"/>
    <col min="14595" max="14595" width="9.75" style="185" customWidth="1"/>
    <col min="14596" max="14596" width="10.5" style="185" customWidth="1"/>
    <col min="14597" max="14597" width="46" style="185" customWidth="1"/>
    <col min="14598" max="14849" width="8.875" style="185"/>
    <col min="14850" max="14850" width="25.75" style="185" customWidth="1"/>
    <col min="14851" max="14851" width="9.75" style="185" customWidth="1"/>
    <col min="14852" max="14852" width="10.5" style="185" customWidth="1"/>
    <col min="14853" max="14853" width="46" style="185" customWidth="1"/>
    <col min="14854" max="15105" width="8.875" style="185"/>
    <col min="15106" max="15106" width="25.75" style="185" customWidth="1"/>
    <col min="15107" max="15107" width="9.75" style="185" customWidth="1"/>
    <col min="15108" max="15108" width="10.5" style="185" customWidth="1"/>
    <col min="15109" max="15109" width="46" style="185" customWidth="1"/>
    <col min="15110" max="15361" width="8.875" style="185"/>
    <col min="15362" max="15362" width="25.75" style="185" customWidth="1"/>
    <col min="15363" max="15363" width="9.75" style="185" customWidth="1"/>
    <col min="15364" max="15364" width="10.5" style="185" customWidth="1"/>
    <col min="15365" max="15365" width="46" style="185" customWidth="1"/>
    <col min="15366" max="15617" width="8.875" style="185"/>
    <col min="15618" max="15618" width="25.75" style="185" customWidth="1"/>
    <col min="15619" max="15619" width="9.75" style="185" customWidth="1"/>
    <col min="15620" max="15620" width="10.5" style="185" customWidth="1"/>
    <col min="15621" max="15621" width="46" style="185" customWidth="1"/>
    <col min="15622" max="15873" width="8.875" style="185"/>
    <col min="15874" max="15874" width="25.75" style="185" customWidth="1"/>
    <col min="15875" max="15875" width="9.75" style="185" customWidth="1"/>
    <col min="15876" max="15876" width="10.5" style="185" customWidth="1"/>
    <col min="15877" max="15877" width="46" style="185" customWidth="1"/>
    <col min="15878" max="16129" width="8.875" style="185"/>
    <col min="16130" max="16130" width="25.75" style="185" customWidth="1"/>
    <col min="16131" max="16131" width="9.75" style="185" customWidth="1"/>
    <col min="16132" max="16132" width="10.5" style="185" customWidth="1"/>
    <col min="16133" max="16133" width="46" style="185" customWidth="1"/>
    <col min="16134" max="16384" width="8.875" style="185"/>
  </cols>
  <sheetData>
    <row r="1" spans="1:5" ht="19.899999999999999" customHeight="1">
      <c r="A1" s="1839" t="s">
        <v>1663</v>
      </c>
      <c r="B1" s="1839"/>
      <c r="C1" s="1839"/>
      <c r="D1" s="1839"/>
      <c r="E1" s="1839"/>
    </row>
    <row r="2" spans="1:5" ht="5.65" customHeight="1">
      <c r="A2" s="242"/>
      <c r="B2" s="242"/>
      <c r="C2" s="242"/>
      <c r="D2" s="242"/>
      <c r="E2" s="242"/>
    </row>
    <row r="3" spans="1:5" ht="73.150000000000006" customHeight="1">
      <c r="A3" s="1840" t="s">
        <v>822</v>
      </c>
      <c r="B3" s="1840"/>
      <c r="C3" s="1840"/>
      <c r="D3" s="1840"/>
      <c r="E3" s="1840"/>
    </row>
    <row r="4" spans="1:5" ht="5.65" customHeight="1">
      <c r="A4" s="243"/>
      <c r="B4" s="243"/>
      <c r="C4" s="243"/>
      <c r="D4" s="244"/>
      <c r="E4" s="243"/>
    </row>
    <row r="5" spans="1:5" s="245" customFormat="1" ht="19.899999999999999" customHeight="1">
      <c r="A5" s="1841" t="s">
        <v>1631</v>
      </c>
      <c r="B5" s="1841"/>
      <c r="C5" s="1841"/>
      <c r="D5" s="1841"/>
      <c r="E5" s="1841"/>
    </row>
    <row r="6" spans="1:5" s="248" customFormat="1" ht="19.899999999999999" customHeight="1">
      <c r="A6" s="26" t="s">
        <v>265</v>
      </c>
      <c r="B6" s="27" t="s">
        <v>266</v>
      </c>
      <c r="C6" s="27" t="s">
        <v>267</v>
      </c>
      <c r="D6" s="246" t="s">
        <v>1564</v>
      </c>
      <c r="E6" s="247" t="s">
        <v>268</v>
      </c>
    </row>
    <row r="7" spans="1:5" ht="15.75" customHeight="1">
      <c r="A7" s="34" t="s">
        <v>1255</v>
      </c>
      <c r="B7" s="35">
        <v>21</v>
      </c>
      <c r="C7" s="36">
        <v>481</v>
      </c>
      <c r="D7" s="249" t="s">
        <v>1570</v>
      </c>
      <c r="E7" s="250" t="s">
        <v>996</v>
      </c>
    </row>
    <row r="8" spans="1:5" ht="25.5" customHeight="1">
      <c r="A8" s="28" t="s">
        <v>269</v>
      </c>
      <c r="B8" s="29">
        <v>191</v>
      </c>
      <c r="C8" s="30">
        <v>817</v>
      </c>
      <c r="D8" s="251" t="s">
        <v>1573</v>
      </c>
      <c r="E8" s="252" t="s">
        <v>1567</v>
      </c>
    </row>
    <row r="9" spans="1:5" ht="15.75" customHeight="1">
      <c r="A9" s="34" t="s">
        <v>487</v>
      </c>
      <c r="B9" s="35">
        <v>23</v>
      </c>
      <c r="C9" s="36">
        <v>428</v>
      </c>
      <c r="D9" s="249" t="s">
        <v>1571</v>
      </c>
      <c r="E9" s="253" t="s">
        <v>490</v>
      </c>
    </row>
    <row r="10" spans="1:5" ht="15.75" customHeight="1">
      <c r="A10" s="34" t="s">
        <v>488</v>
      </c>
      <c r="B10" s="35">
        <v>12</v>
      </c>
      <c r="C10" s="36">
        <v>195</v>
      </c>
      <c r="D10" s="249" t="s">
        <v>1571</v>
      </c>
      <c r="E10" s="253" t="s">
        <v>491</v>
      </c>
    </row>
    <row r="11" spans="1:5" ht="15.75" customHeight="1">
      <c r="A11" s="31" t="s">
        <v>1302</v>
      </c>
      <c r="B11" s="32">
        <v>351</v>
      </c>
      <c r="C11" s="33">
        <v>2470</v>
      </c>
      <c r="D11" s="254" t="s">
        <v>1566</v>
      </c>
      <c r="E11" s="255" t="s">
        <v>1565</v>
      </c>
    </row>
    <row r="12" spans="1:5" ht="34.9" customHeight="1">
      <c r="A12" s="51" t="s">
        <v>1171</v>
      </c>
      <c r="B12" s="256">
        <v>44</v>
      </c>
      <c r="C12" s="257">
        <v>435</v>
      </c>
      <c r="D12" s="1398" t="s">
        <v>1593</v>
      </c>
      <c r="E12" s="258" t="s">
        <v>1569</v>
      </c>
    </row>
    <row r="13" spans="1:5" ht="22.5">
      <c r="A13" s="34" t="s">
        <v>1256</v>
      </c>
      <c r="B13" s="35">
        <v>2</v>
      </c>
      <c r="C13" s="36">
        <v>88</v>
      </c>
      <c r="D13" s="249" t="s">
        <v>1571</v>
      </c>
      <c r="E13" s="255" t="s">
        <v>1257</v>
      </c>
    </row>
    <row r="14" spans="1:5" ht="24" customHeight="1">
      <c r="A14" s="31" t="s">
        <v>1314</v>
      </c>
      <c r="B14" s="35">
        <v>1</v>
      </c>
      <c r="C14" s="36">
        <v>98</v>
      </c>
      <c r="D14" s="249" t="s">
        <v>1571</v>
      </c>
      <c r="E14" s="253" t="s">
        <v>1258</v>
      </c>
    </row>
    <row r="15" spans="1:5" ht="24" customHeight="1">
      <c r="A15" s="45" t="s">
        <v>1259</v>
      </c>
      <c r="B15" s="35">
        <v>4</v>
      </c>
      <c r="C15" s="36">
        <v>223</v>
      </c>
      <c r="D15" s="249" t="s">
        <v>1572</v>
      </c>
      <c r="E15" s="259" t="s">
        <v>1315</v>
      </c>
    </row>
    <row r="16" spans="1:5" ht="24" customHeight="1">
      <c r="A16" s="46" t="s">
        <v>489</v>
      </c>
      <c r="B16" s="47">
        <v>22</v>
      </c>
      <c r="C16" s="48">
        <v>2691</v>
      </c>
      <c r="D16" s="260" t="s">
        <v>1571</v>
      </c>
      <c r="E16" s="261" t="s">
        <v>1316</v>
      </c>
    </row>
    <row r="17" spans="1:5" s="245" customFormat="1" ht="8.4499999999999993" customHeight="1">
      <c r="A17" s="39"/>
      <c r="B17" s="40"/>
      <c r="C17" s="40"/>
      <c r="D17" s="50"/>
      <c r="E17" s="39"/>
    </row>
    <row r="18" spans="1:5" ht="19.899999999999999" customHeight="1">
      <c r="A18" s="1841" t="s">
        <v>1632</v>
      </c>
      <c r="B18" s="1841"/>
      <c r="C18" s="25"/>
      <c r="D18" s="49"/>
      <c r="E18" s="25"/>
    </row>
    <row r="19" spans="1:5" ht="15.75" customHeight="1">
      <c r="A19" s="52" t="s">
        <v>271</v>
      </c>
      <c r="B19" s="1400" t="s">
        <v>1376</v>
      </c>
      <c r="C19" s="1401">
        <v>2065</v>
      </c>
      <c r="D19" s="1842" t="s">
        <v>1333</v>
      </c>
      <c r="E19" s="1843"/>
    </row>
    <row r="20" spans="1:5" ht="15.75" customHeight="1">
      <c r="A20" s="53" t="s">
        <v>272</v>
      </c>
      <c r="B20" s="1402" t="s">
        <v>1377</v>
      </c>
      <c r="C20" s="1403">
        <v>5098</v>
      </c>
      <c r="D20" s="1844" t="s">
        <v>273</v>
      </c>
      <c r="E20" s="1845"/>
    </row>
    <row r="21" spans="1:5" s="245" customFormat="1" ht="15.75" customHeight="1">
      <c r="A21" s="38" t="s">
        <v>950</v>
      </c>
      <c r="B21" s="42" t="s">
        <v>1334</v>
      </c>
      <c r="C21" s="1404">
        <v>784</v>
      </c>
      <c r="D21" s="1846" t="s">
        <v>951</v>
      </c>
      <c r="E21" s="1847"/>
    </row>
    <row r="22" spans="1:5" s="245" customFormat="1" ht="8.4499999999999993" customHeight="1">
      <c r="A22" s="50"/>
      <c r="B22" s="54"/>
      <c r="C22" s="50"/>
      <c r="D22" s="50"/>
      <c r="E22" s="50"/>
    </row>
    <row r="23" spans="1:5" ht="19.899999999999999" customHeight="1">
      <c r="A23" s="55" t="s">
        <v>1633</v>
      </c>
      <c r="B23" s="49"/>
      <c r="C23" s="49"/>
      <c r="D23" s="49"/>
      <c r="E23" s="49"/>
    </row>
    <row r="24" spans="1:5" s="245" customFormat="1" ht="15.75" customHeight="1">
      <c r="A24" s="56" t="s">
        <v>274</v>
      </c>
      <c r="B24" s="1416" t="s">
        <v>484</v>
      </c>
      <c r="C24" s="1417">
        <v>158</v>
      </c>
      <c r="D24" s="1848" t="s">
        <v>275</v>
      </c>
      <c r="E24" s="1849"/>
    </row>
    <row r="25" spans="1:5" s="245" customFormat="1" ht="8.4499999999999993" customHeight="1">
      <c r="A25" s="50"/>
      <c r="B25" s="50"/>
      <c r="C25" s="50"/>
      <c r="D25" s="50"/>
      <c r="E25" s="50"/>
    </row>
    <row r="26" spans="1:5" ht="19.899999999999999" customHeight="1">
      <c r="A26" s="262" t="s">
        <v>1634</v>
      </c>
      <c r="B26" s="262"/>
      <c r="C26" s="49"/>
      <c r="D26" s="49"/>
      <c r="E26" s="49"/>
    </row>
    <row r="27" spans="1:5" ht="15.75" customHeight="1">
      <c r="A27" s="57" t="s">
        <v>1597</v>
      </c>
      <c r="B27" s="1405" t="s">
        <v>1335</v>
      </c>
      <c r="C27" s="1406">
        <v>3079</v>
      </c>
      <c r="D27" s="1842" t="s">
        <v>1590</v>
      </c>
      <c r="E27" s="1843"/>
    </row>
    <row r="28" spans="1:5" ht="15.75" customHeight="1">
      <c r="A28" s="37" t="s">
        <v>1592</v>
      </c>
      <c r="B28" s="1407" t="s">
        <v>1585</v>
      </c>
      <c r="C28" s="1408">
        <v>443</v>
      </c>
      <c r="D28" s="1844" t="s">
        <v>1591</v>
      </c>
      <c r="E28" s="1845"/>
    </row>
    <row r="29" spans="1:5" ht="15.75" customHeight="1">
      <c r="A29" s="37" t="s">
        <v>270</v>
      </c>
      <c r="B29" s="1407">
        <v>90</v>
      </c>
      <c r="C29" s="1409">
        <v>1960</v>
      </c>
      <c r="D29" s="1844" t="s">
        <v>1568</v>
      </c>
      <c r="E29" s="1845"/>
    </row>
    <row r="30" spans="1:5" s="245" customFormat="1" ht="25.5" customHeight="1">
      <c r="A30" s="1399" t="s">
        <v>1623</v>
      </c>
      <c r="B30" s="1410">
        <v>118</v>
      </c>
      <c r="C30" s="1411">
        <v>3686</v>
      </c>
      <c r="D30" s="1857" t="s">
        <v>1574</v>
      </c>
      <c r="E30" s="1858"/>
    </row>
    <row r="31" spans="1:5" s="245" customFormat="1" ht="25.5" customHeight="1">
      <c r="A31" s="38" t="s">
        <v>1624</v>
      </c>
      <c r="B31" s="1415" t="s">
        <v>1625</v>
      </c>
      <c r="C31" s="1412">
        <v>20212</v>
      </c>
      <c r="D31" s="1850" t="s">
        <v>1622</v>
      </c>
      <c r="E31" s="1851"/>
    </row>
    <row r="32" spans="1:5" ht="8.4499999999999993" customHeight="1">
      <c r="A32" s="50"/>
      <c r="B32" s="50"/>
      <c r="C32" s="50"/>
      <c r="D32" s="50"/>
      <c r="E32" s="50"/>
    </row>
    <row r="33" spans="1:6" ht="19.899999999999999" customHeight="1">
      <c r="A33" s="1841" t="s">
        <v>1635</v>
      </c>
      <c r="B33" s="1841"/>
      <c r="C33" s="1841"/>
      <c r="D33" s="1841"/>
      <c r="E33" s="1841"/>
    </row>
    <row r="34" spans="1:6" ht="15.75" customHeight="1">
      <c r="A34" s="52" t="s">
        <v>1052</v>
      </c>
      <c r="B34" s="1413">
        <v>5</v>
      </c>
      <c r="C34" s="1401">
        <v>219</v>
      </c>
      <c r="D34" s="1842" t="s">
        <v>276</v>
      </c>
      <c r="E34" s="1843"/>
    </row>
    <row r="35" spans="1:6" ht="15.75" customHeight="1">
      <c r="A35" s="37" t="s">
        <v>277</v>
      </c>
      <c r="B35" s="1407">
        <v>18</v>
      </c>
      <c r="C35" s="1409">
        <v>270</v>
      </c>
      <c r="D35" s="1844" t="s">
        <v>1053</v>
      </c>
      <c r="E35" s="1845"/>
    </row>
    <row r="36" spans="1:6" ht="15.75" customHeight="1">
      <c r="A36" s="38" t="s">
        <v>1260</v>
      </c>
      <c r="B36" s="1414">
        <v>4</v>
      </c>
      <c r="C36" s="1404">
        <v>93</v>
      </c>
      <c r="D36" s="1846" t="s">
        <v>1261</v>
      </c>
      <c r="E36" s="1847"/>
    </row>
    <row r="37" spans="1:6" s="245" customFormat="1" ht="8.4499999999999993" customHeight="1">
      <c r="A37" s="39"/>
      <c r="B37" s="40"/>
      <c r="C37" s="40"/>
      <c r="D37" s="50"/>
      <c r="E37" s="39"/>
    </row>
    <row r="38" spans="1:6" ht="19.899999999999999" customHeight="1">
      <c r="A38" s="24" t="s">
        <v>1636</v>
      </c>
      <c r="B38" s="25"/>
      <c r="C38" s="25"/>
      <c r="D38" s="49"/>
      <c r="E38" s="25"/>
    </row>
    <row r="39" spans="1:6" ht="25.5" customHeight="1">
      <c r="A39" s="43" t="s">
        <v>1303</v>
      </c>
      <c r="B39" s="44" t="s">
        <v>1172</v>
      </c>
      <c r="C39" s="1852" t="s">
        <v>758</v>
      </c>
      <c r="D39" s="1842"/>
      <c r="E39" s="1853"/>
    </row>
    <row r="40" spans="1:6" ht="15.75" customHeight="1">
      <c r="A40" s="41" t="s">
        <v>278</v>
      </c>
      <c r="B40" s="42" t="s">
        <v>257</v>
      </c>
      <c r="C40" s="1854" t="s">
        <v>279</v>
      </c>
      <c r="D40" s="1855"/>
      <c r="E40" s="1856"/>
      <c r="F40" s="184"/>
    </row>
  </sheetData>
  <mergeCells count="19">
    <mergeCell ref="D35:E35"/>
    <mergeCell ref="D36:E36"/>
    <mergeCell ref="A5:E5"/>
    <mergeCell ref="C39:E39"/>
    <mergeCell ref="C40:E40"/>
    <mergeCell ref="D34:E34"/>
    <mergeCell ref="D30:E30"/>
    <mergeCell ref="A1:E1"/>
    <mergeCell ref="A3:E3"/>
    <mergeCell ref="A33:E33"/>
    <mergeCell ref="A18:B18"/>
    <mergeCell ref="D19:E19"/>
    <mergeCell ref="D20:E20"/>
    <mergeCell ref="D21:E21"/>
    <mergeCell ref="D24:E24"/>
    <mergeCell ref="D27:E27"/>
    <mergeCell ref="D29:E29"/>
    <mergeCell ref="D31:E31"/>
    <mergeCell ref="D28:E28"/>
  </mergeCells>
  <phoneticPr fontId="25"/>
  <pageMargins left="0.78740157480314965" right="0.78740157480314965" top="0.78740157480314965" bottom="0.78740157480314965" header="0.39370078740157483" footer="0.39370078740157483"/>
  <pageSetup paperSize="9" scale="99" orientation="portrait" r:id="rId1"/>
  <headerFooter alignWithMargins="0">
    <oddFooter>&amp;C－31－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J52"/>
  <sheetViews>
    <sheetView showGridLines="0" view="pageLayout" zoomScale="115" zoomScaleNormal="90" zoomScalePageLayoutView="115" workbookViewId="0">
      <selection activeCell="A2" sqref="A2"/>
    </sheetView>
  </sheetViews>
  <sheetFormatPr defaultColWidth="9" defaultRowHeight="13.5"/>
  <cols>
    <col min="1" max="1" width="3.5" style="175" customWidth="1"/>
    <col min="2" max="6" width="10.75" style="175" customWidth="1"/>
    <col min="7" max="8" width="12.5" style="175" customWidth="1"/>
    <col min="9" max="9" width="3.5" style="175" customWidth="1"/>
    <col min="10" max="16384" width="9" style="175"/>
  </cols>
  <sheetData>
    <row r="1" spans="1:9" ht="19.899999999999999" customHeight="1">
      <c r="A1" s="216" t="s">
        <v>1664</v>
      </c>
    </row>
    <row r="2" spans="1:9" ht="5.65" customHeight="1">
      <c r="B2" s="217"/>
      <c r="C2" s="217"/>
      <c r="D2" s="218"/>
      <c r="E2" s="218"/>
      <c r="F2" s="218"/>
      <c r="G2" s="218"/>
      <c r="H2" s="218"/>
    </row>
    <row r="3" spans="1:9" ht="5.65" customHeight="1">
      <c r="A3" s="219"/>
      <c r="C3" s="217"/>
      <c r="D3" s="218"/>
      <c r="E3" s="218"/>
      <c r="F3" s="218"/>
      <c r="G3" s="218"/>
      <c r="H3" s="218"/>
    </row>
    <row r="4" spans="1:9" ht="16.899999999999999" customHeight="1">
      <c r="A4" s="219" t="s">
        <v>464</v>
      </c>
      <c r="D4" s="218"/>
      <c r="E4" s="218"/>
      <c r="F4" s="218"/>
      <c r="G4" s="218"/>
      <c r="H4" s="218"/>
    </row>
    <row r="5" spans="1:9" ht="15.4" customHeight="1">
      <c r="B5" s="1859" t="s">
        <v>763</v>
      </c>
      <c r="C5" s="1859"/>
      <c r="D5" s="1859"/>
      <c r="E5" s="1859"/>
      <c r="F5" s="1859"/>
      <c r="G5" s="1859"/>
      <c r="H5" s="1859"/>
      <c r="I5" s="220"/>
    </row>
    <row r="6" spans="1:9" ht="15.4" customHeight="1">
      <c r="B6" s="1859"/>
      <c r="C6" s="1859"/>
      <c r="D6" s="1859"/>
      <c r="E6" s="1859"/>
      <c r="F6" s="1859"/>
      <c r="G6" s="1859"/>
      <c r="H6" s="1859"/>
      <c r="I6" s="220"/>
    </row>
    <row r="7" spans="1:9" ht="15.4" customHeight="1">
      <c r="B7" s="1859"/>
      <c r="C7" s="1859"/>
      <c r="D7" s="1859"/>
      <c r="E7" s="1859"/>
      <c r="F7" s="1859"/>
      <c r="G7" s="1859"/>
      <c r="H7" s="1859"/>
      <c r="I7" s="220"/>
    </row>
    <row r="8" spans="1:9" ht="15.4" customHeight="1">
      <c r="B8" s="219"/>
      <c r="C8" s="219"/>
      <c r="D8" s="218"/>
      <c r="E8" s="218"/>
      <c r="F8" s="218"/>
      <c r="G8" s="218"/>
      <c r="H8" s="218"/>
    </row>
    <row r="9" spans="1:9" ht="15.4" customHeight="1">
      <c r="A9" s="219" t="s">
        <v>465</v>
      </c>
      <c r="C9" s="217"/>
      <c r="D9" s="218"/>
      <c r="E9" s="218"/>
      <c r="F9" s="218"/>
      <c r="G9" s="218"/>
      <c r="H9" s="218"/>
    </row>
    <row r="10" spans="1:9" ht="15.4" customHeight="1">
      <c r="B10" s="218" t="s">
        <v>466</v>
      </c>
      <c r="D10" s="218"/>
      <c r="E10" s="218"/>
      <c r="F10" s="218"/>
      <c r="G10" s="218"/>
      <c r="H10" s="218"/>
    </row>
    <row r="11" spans="1:9" ht="15.4" customHeight="1">
      <c r="B11" s="218" t="s">
        <v>493</v>
      </c>
      <c r="C11" s="219"/>
      <c r="D11" s="218"/>
      <c r="E11" s="218"/>
      <c r="F11" s="218"/>
      <c r="G11" s="218"/>
      <c r="H11" s="218"/>
    </row>
    <row r="12" spans="1:9" ht="15.4" customHeight="1">
      <c r="B12" s="219"/>
      <c r="C12" s="217"/>
      <c r="D12" s="218"/>
      <c r="E12" s="218"/>
      <c r="F12" s="218"/>
      <c r="G12" s="218"/>
      <c r="H12" s="218"/>
    </row>
    <row r="13" spans="1:9" s="181" customFormat="1" ht="15.4" customHeight="1">
      <c r="A13" s="221" t="s">
        <v>1595</v>
      </c>
      <c r="C13" s="184"/>
      <c r="D13" s="184"/>
      <c r="E13" s="184"/>
      <c r="F13" s="184"/>
      <c r="G13" s="184"/>
      <c r="H13" s="184"/>
    </row>
    <row r="14" spans="1:9" s="181" customFormat="1" ht="5.65" customHeight="1">
      <c r="A14" s="221"/>
      <c r="C14" s="222"/>
      <c r="D14" s="222"/>
      <c r="E14" s="222"/>
      <c r="F14" s="222"/>
      <c r="G14" s="222"/>
      <c r="H14" s="222"/>
    </row>
    <row r="15" spans="1:9" s="181" customFormat="1" ht="18.600000000000001" customHeight="1">
      <c r="B15" s="1860" t="s">
        <v>467</v>
      </c>
      <c r="C15" s="1860"/>
      <c r="D15" s="1860"/>
      <c r="E15" s="1860"/>
      <c r="F15" s="1860"/>
      <c r="G15" s="223" t="s">
        <v>468</v>
      </c>
      <c r="H15" s="223" t="s">
        <v>469</v>
      </c>
    </row>
    <row r="16" spans="1:9" s="181" customFormat="1" ht="18.600000000000001" customHeight="1">
      <c r="B16" s="1861" t="s">
        <v>1309</v>
      </c>
      <c r="C16" s="1862"/>
      <c r="D16" s="1862"/>
      <c r="E16" s="1862"/>
      <c r="F16" s="1863"/>
      <c r="G16" s="224">
        <v>7</v>
      </c>
      <c r="H16" s="225">
        <v>1644</v>
      </c>
    </row>
    <row r="17" spans="1:8" s="181" customFormat="1" ht="18.600000000000001" customHeight="1">
      <c r="B17" s="1864" t="s">
        <v>470</v>
      </c>
      <c r="C17" s="1865"/>
      <c r="D17" s="1865"/>
      <c r="E17" s="1865"/>
      <c r="F17" s="1866"/>
      <c r="G17" s="226">
        <v>21</v>
      </c>
      <c r="H17" s="226">
        <v>886</v>
      </c>
    </row>
    <row r="18" spans="1:8" s="181" customFormat="1" ht="18.600000000000001" customHeight="1">
      <c r="B18" s="1864" t="s">
        <v>1324</v>
      </c>
      <c r="C18" s="1865"/>
      <c r="D18" s="1865"/>
      <c r="E18" s="1865"/>
      <c r="F18" s="1866"/>
      <c r="G18" s="226">
        <v>3</v>
      </c>
      <c r="H18" s="226">
        <v>166</v>
      </c>
    </row>
    <row r="19" spans="1:8" s="181" customFormat="1" ht="18.600000000000001" customHeight="1">
      <c r="B19" s="227" t="s">
        <v>1278</v>
      </c>
      <c r="C19" s="228"/>
      <c r="D19" s="228"/>
      <c r="E19" s="228"/>
      <c r="F19" s="229"/>
      <c r="G19" s="226">
        <v>11</v>
      </c>
      <c r="H19" s="226">
        <v>104</v>
      </c>
    </row>
    <row r="20" spans="1:8" s="181" customFormat="1" ht="18.600000000000001" customHeight="1">
      <c r="B20" s="1864" t="s">
        <v>471</v>
      </c>
      <c r="C20" s="1865"/>
      <c r="D20" s="1865"/>
      <c r="E20" s="1865"/>
      <c r="F20" s="1866"/>
      <c r="G20" s="226">
        <v>82</v>
      </c>
      <c r="H20" s="226">
        <v>3651</v>
      </c>
    </row>
    <row r="21" spans="1:8" s="181" customFormat="1" ht="18.600000000000001" customHeight="1">
      <c r="B21" s="1867" t="s">
        <v>472</v>
      </c>
      <c r="C21" s="1868"/>
      <c r="D21" s="1868"/>
      <c r="E21" s="1868"/>
      <c r="F21" s="1869"/>
      <c r="G21" s="230">
        <v>9</v>
      </c>
      <c r="H21" s="230">
        <v>252</v>
      </c>
    </row>
    <row r="22" spans="1:8" s="181" customFormat="1" ht="18.600000000000001" customHeight="1">
      <c r="B22" s="1870" t="s">
        <v>473</v>
      </c>
      <c r="C22" s="1871"/>
      <c r="D22" s="1871"/>
      <c r="E22" s="1871"/>
      <c r="F22" s="1872"/>
      <c r="G22" s="231">
        <f>SUM(G16:G21)</f>
        <v>133</v>
      </c>
      <c r="H22" s="231">
        <f>SUM(H16:H21)</f>
        <v>6703</v>
      </c>
    </row>
    <row r="23" spans="1:8" s="181" customFormat="1" ht="15.4" customHeight="1">
      <c r="B23" s="232"/>
      <c r="C23" s="232"/>
      <c r="D23" s="232"/>
      <c r="E23" s="232"/>
      <c r="F23" s="233"/>
      <c r="G23" s="233"/>
      <c r="H23" s="234"/>
    </row>
    <row r="24" spans="1:8" s="181" customFormat="1" ht="15.4" customHeight="1">
      <c r="A24" s="221" t="s">
        <v>1596</v>
      </c>
      <c r="C24" s="184"/>
      <c r="D24" s="184"/>
      <c r="E24" s="184"/>
      <c r="F24" s="184"/>
      <c r="G24" s="184"/>
      <c r="H24" s="184"/>
    </row>
    <row r="25" spans="1:8" s="181" customFormat="1" ht="5.65" customHeight="1">
      <c r="A25" s="221"/>
      <c r="C25" s="222"/>
      <c r="D25" s="222"/>
      <c r="E25" s="222"/>
      <c r="F25" s="222"/>
      <c r="G25" s="222"/>
      <c r="H25" s="222"/>
    </row>
    <row r="26" spans="1:8" s="181" customFormat="1" ht="18.600000000000001" customHeight="1">
      <c r="A26" s="179"/>
      <c r="B26" s="1860" t="s">
        <v>467</v>
      </c>
      <c r="C26" s="1860"/>
      <c r="D26" s="1860"/>
      <c r="E26" s="1860"/>
      <c r="F26" s="1860"/>
      <c r="G26" s="223" t="s">
        <v>468</v>
      </c>
      <c r="H26" s="223" t="s">
        <v>469</v>
      </c>
    </row>
    <row r="27" spans="1:8" s="181" customFormat="1" ht="18.600000000000001" customHeight="1">
      <c r="A27" s="179"/>
      <c r="B27" s="1864" t="s">
        <v>1236</v>
      </c>
      <c r="C27" s="1865"/>
      <c r="D27" s="1865"/>
      <c r="E27" s="1865"/>
      <c r="F27" s="1866"/>
      <c r="G27" s="226">
        <v>4</v>
      </c>
      <c r="H27" s="226">
        <v>491</v>
      </c>
    </row>
    <row r="28" spans="1:8" s="181" customFormat="1" ht="18.600000000000001" customHeight="1">
      <c r="A28" s="179"/>
      <c r="B28" s="1864" t="s">
        <v>470</v>
      </c>
      <c r="C28" s="1865"/>
      <c r="D28" s="1865"/>
      <c r="E28" s="1865"/>
      <c r="F28" s="1866"/>
      <c r="G28" s="226">
        <v>10</v>
      </c>
      <c r="H28" s="226">
        <v>420</v>
      </c>
    </row>
    <row r="29" spans="1:8" s="181" customFormat="1" ht="18.600000000000001" customHeight="1">
      <c r="B29" s="1864" t="s">
        <v>474</v>
      </c>
      <c r="C29" s="1865"/>
      <c r="D29" s="1865"/>
      <c r="E29" s="1865"/>
      <c r="F29" s="1866"/>
      <c r="G29" s="226">
        <v>11</v>
      </c>
      <c r="H29" s="226">
        <v>27</v>
      </c>
    </row>
    <row r="30" spans="1:8" s="181" customFormat="1" ht="18.600000000000001" customHeight="1">
      <c r="B30" s="1864" t="s">
        <v>968</v>
      </c>
      <c r="C30" s="1865"/>
      <c r="D30" s="1865"/>
      <c r="E30" s="1865"/>
      <c r="F30" s="1866"/>
      <c r="G30" s="226">
        <v>4</v>
      </c>
      <c r="H30" s="226">
        <v>549</v>
      </c>
    </row>
    <row r="31" spans="1:8" s="181" customFormat="1" ht="18.600000000000001" customHeight="1">
      <c r="B31" s="1870" t="s">
        <v>473</v>
      </c>
      <c r="C31" s="1871"/>
      <c r="D31" s="1871"/>
      <c r="E31" s="1871"/>
      <c r="F31" s="1872"/>
      <c r="G31" s="231">
        <f>SUM(G27:G30)</f>
        <v>29</v>
      </c>
      <c r="H31" s="231">
        <f>SUM(H27:H30)</f>
        <v>1487</v>
      </c>
    </row>
    <row r="32" spans="1:8" s="181" customFormat="1" ht="15.4" customHeight="1">
      <c r="B32" s="235"/>
      <c r="C32" s="235"/>
      <c r="D32" s="235"/>
      <c r="E32" s="235"/>
      <c r="F32" s="236"/>
      <c r="G32" s="236"/>
      <c r="H32" s="234"/>
    </row>
    <row r="33" spans="2:10" s="181" customFormat="1" ht="18.600000000000001" customHeight="1" thickBot="1">
      <c r="B33" s="237" t="s">
        <v>475</v>
      </c>
      <c r="C33" s="237"/>
      <c r="D33" s="237"/>
      <c r="E33" s="237"/>
      <c r="F33" s="237"/>
      <c r="G33" s="238">
        <f>G22+G31</f>
        <v>162</v>
      </c>
      <c r="H33" s="239">
        <f>H22+H31</f>
        <v>8190</v>
      </c>
    </row>
    <row r="34" spans="2:10" s="181" customFormat="1" ht="15.4" customHeight="1" thickTop="1">
      <c r="C34" s="240"/>
      <c r="D34" s="240"/>
      <c r="E34" s="240"/>
      <c r="F34" s="240"/>
      <c r="G34" s="240"/>
      <c r="H34" s="241"/>
      <c r="I34" s="241"/>
      <c r="J34" s="234"/>
    </row>
    <row r="35" spans="2:10">
      <c r="B35" s="175" t="s">
        <v>1683</v>
      </c>
    </row>
    <row r="52" spans="2:9" s="181" customFormat="1" ht="18" customHeight="1">
      <c r="B52" s="178"/>
      <c r="C52" s="178"/>
      <c r="D52" s="178"/>
      <c r="E52" s="178"/>
      <c r="F52" s="179"/>
      <c r="G52" s="179"/>
      <c r="H52" s="179"/>
      <c r="I52" s="179"/>
    </row>
  </sheetData>
  <mergeCells count="14">
    <mergeCell ref="B31:F31"/>
    <mergeCell ref="B30:F30"/>
    <mergeCell ref="B27:F27"/>
    <mergeCell ref="B28:F28"/>
    <mergeCell ref="B29:F29"/>
    <mergeCell ref="B5:H7"/>
    <mergeCell ref="B15:F15"/>
    <mergeCell ref="B26:F26"/>
    <mergeCell ref="B16:F16"/>
    <mergeCell ref="B17:F17"/>
    <mergeCell ref="B18:F18"/>
    <mergeCell ref="B20:F20"/>
    <mergeCell ref="B21:F21"/>
    <mergeCell ref="B22:F22"/>
  </mergeCells>
  <phoneticPr fontId="25"/>
  <printOptions horizontalCentered="1"/>
  <pageMargins left="0.78740157480314965" right="0.78740157480314965" top="0.78740157480314965" bottom="0.78740157480314965" header="0.39370078740157483" footer="0.39370078740157483"/>
  <pageSetup paperSize="9" orientation="portrait" useFirstPageNumber="1" r:id="rId1"/>
  <headerFooter alignWithMargins="0">
    <oddFooter>&amp;C-32-</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H27"/>
  <sheetViews>
    <sheetView view="pageLayout" zoomScaleNormal="85" zoomScaleSheetLayoutView="100" workbookViewId="0">
      <selection activeCell="A2" sqref="A2"/>
    </sheetView>
  </sheetViews>
  <sheetFormatPr defaultColWidth="9" defaultRowHeight="12.75"/>
  <cols>
    <col min="1" max="1" width="4.75" style="187" customWidth="1"/>
    <col min="2" max="2" width="19.5" style="187" customWidth="1"/>
    <col min="3" max="3" width="40.5" style="188" customWidth="1"/>
    <col min="4" max="4" width="15.5" style="189" customWidth="1"/>
    <col min="5" max="5" width="16.125" style="187" customWidth="1"/>
    <col min="6" max="6" width="7.25" style="190" customWidth="1"/>
    <col min="7" max="16384" width="9" style="190"/>
  </cols>
  <sheetData>
    <row r="1" spans="1:7" ht="33.75" customHeight="1">
      <c r="A1" s="186" t="s">
        <v>1575</v>
      </c>
    </row>
    <row r="2" spans="1:7" s="187" customFormat="1" ht="22.5" customHeight="1">
      <c r="A2" s="191" t="s">
        <v>1427</v>
      </c>
      <c r="B2" s="192" t="s">
        <v>1426</v>
      </c>
      <c r="C2" s="192" t="s">
        <v>1425</v>
      </c>
      <c r="D2" s="192" t="s">
        <v>1424</v>
      </c>
      <c r="E2" s="192" t="s">
        <v>1423</v>
      </c>
    </row>
    <row r="3" spans="1:7" s="187" customFormat="1" ht="29.1" customHeight="1">
      <c r="A3" s="191">
        <v>1</v>
      </c>
      <c r="B3" s="193">
        <v>45018</v>
      </c>
      <c r="C3" s="194" t="s">
        <v>1407</v>
      </c>
      <c r="D3" s="192" t="s">
        <v>1406</v>
      </c>
      <c r="E3" s="195">
        <v>12</v>
      </c>
    </row>
    <row r="4" spans="1:7" s="187" customFormat="1" ht="29.1" customHeight="1">
      <c r="A4" s="191">
        <v>2</v>
      </c>
      <c r="B4" s="193">
        <v>45024</v>
      </c>
      <c r="C4" s="194" t="s">
        <v>1411</v>
      </c>
      <c r="D4" s="192" t="s">
        <v>1406</v>
      </c>
      <c r="E4" s="196">
        <v>10</v>
      </c>
    </row>
    <row r="5" spans="1:7" s="187" customFormat="1" ht="30" customHeight="1">
      <c r="A5" s="191">
        <v>3</v>
      </c>
      <c r="B5" s="197">
        <v>45028</v>
      </c>
      <c r="C5" s="194" t="s">
        <v>1409</v>
      </c>
      <c r="D5" s="192" t="s">
        <v>1408</v>
      </c>
      <c r="E5" s="195">
        <v>3</v>
      </c>
    </row>
    <row r="6" spans="1:7" s="187" customFormat="1" ht="30" customHeight="1">
      <c r="A6" s="191">
        <v>4</v>
      </c>
      <c r="B6" s="197">
        <v>45032</v>
      </c>
      <c r="C6" s="194" t="s">
        <v>1407</v>
      </c>
      <c r="D6" s="192" t="s">
        <v>1406</v>
      </c>
      <c r="E6" s="195">
        <v>19</v>
      </c>
    </row>
    <row r="7" spans="1:7" s="187" customFormat="1" ht="30" customHeight="1">
      <c r="A7" s="191">
        <v>5</v>
      </c>
      <c r="B7" s="193">
        <v>45034</v>
      </c>
      <c r="C7" s="194" t="s">
        <v>1410</v>
      </c>
      <c r="D7" s="198" t="s">
        <v>1406</v>
      </c>
      <c r="E7" s="195">
        <v>10</v>
      </c>
    </row>
    <row r="8" spans="1:7" ht="30" customHeight="1">
      <c r="A8" s="191">
        <v>6</v>
      </c>
      <c r="B8" s="193" t="s">
        <v>1617</v>
      </c>
      <c r="C8" s="194" t="s">
        <v>1422</v>
      </c>
      <c r="D8" s="192" t="s">
        <v>1421</v>
      </c>
      <c r="E8" s="195">
        <v>197</v>
      </c>
    </row>
    <row r="9" spans="1:7" s="187" customFormat="1" ht="30" customHeight="1">
      <c r="A9" s="191">
        <v>7</v>
      </c>
      <c r="B9" s="193">
        <v>45036</v>
      </c>
      <c r="C9" s="194" t="s">
        <v>1418</v>
      </c>
      <c r="D9" s="192" t="s">
        <v>1406</v>
      </c>
      <c r="E9" s="195">
        <v>30</v>
      </c>
    </row>
    <row r="10" spans="1:7" s="187" customFormat="1" ht="30" customHeight="1">
      <c r="A10" s="191">
        <v>8</v>
      </c>
      <c r="B10" s="193">
        <v>45038</v>
      </c>
      <c r="C10" s="194" t="s">
        <v>1420</v>
      </c>
      <c r="D10" s="192" t="s">
        <v>1406</v>
      </c>
      <c r="E10" s="195">
        <v>55</v>
      </c>
    </row>
    <row r="11" spans="1:7" s="187" customFormat="1" ht="30" customHeight="1">
      <c r="A11" s="191">
        <v>9</v>
      </c>
      <c r="B11" s="193">
        <v>45039</v>
      </c>
      <c r="C11" s="194" t="s">
        <v>1419</v>
      </c>
      <c r="D11" s="192" t="s">
        <v>1406</v>
      </c>
      <c r="E11" s="195">
        <v>7</v>
      </c>
      <c r="G11" s="190"/>
    </row>
    <row r="12" spans="1:7" ht="30" customHeight="1">
      <c r="A12" s="191">
        <v>10</v>
      </c>
      <c r="B12" s="193">
        <v>45040</v>
      </c>
      <c r="C12" s="194" t="s">
        <v>1418</v>
      </c>
      <c r="D12" s="192" t="s">
        <v>1406</v>
      </c>
      <c r="E12" s="199">
        <v>34</v>
      </c>
      <c r="F12" s="187"/>
      <c r="G12" s="187"/>
    </row>
    <row r="13" spans="1:7" s="187" customFormat="1" ht="30" customHeight="1">
      <c r="A13" s="191">
        <v>11</v>
      </c>
      <c r="B13" s="193">
        <v>45040</v>
      </c>
      <c r="C13" s="194" t="s">
        <v>1418</v>
      </c>
      <c r="D13" s="192" t="s">
        <v>1406</v>
      </c>
      <c r="E13" s="199">
        <v>29</v>
      </c>
    </row>
    <row r="14" spans="1:7" s="187" customFormat="1" ht="30" customHeight="1">
      <c r="A14" s="191">
        <v>12</v>
      </c>
      <c r="B14" s="193">
        <v>45041</v>
      </c>
      <c r="C14" s="194" t="s">
        <v>1418</v>
      </c>
      <c r="D14" s="192" t="s">
        <v>1406</v>
      </c>
      <c r="E14" s="199">
        <v>29</v>
      </c>
      <c r="G14" s="190"/>
    </row>
    <row r="15" spans="1:7" ht="30" customHeight="1">
      <c r="A15" s="191">
        <v>13</v>
      </c>
      <c r="B15" s="193">
        <v>45043</v>
      </c>
      <c r="C15" s="194" t="s">
        <v>1418</v>
      </c>
      <c r="D15" s="192" t="s">
        <v>1406</v>
      </c>
      <c r="E15" s="199">
        <v>55</v>
      </c>
      <c r="F15" s="187"/>
    </row>
    <row r="16" spans="1:7" ht="30" customHeight="1">
      <c r="A16" s="191">
        <v>14</v>
      </c>
      <c r="B16" s="193">
        <v>45044</v>
      </c>
      <c r="C16" s="194" t="s">
        <v>1418</v>
      </c>
      <c r="D16" s="192" t="s">
        <v>1406</v>
      </c>
      <c r="E16" s="195">
        <v>55</v>
      </c>
      <c r="F16" s="187"/>
      <c r="G16" s="187"/>
    </row>
    <row r="17" spans="1:8" s="187" customFormat="1" ht="30" customHeight="1">
      <c r="A17" s="191">
        <v>15</v>
      </c>
      <c r="B17" s="193">
        <v>45045</v>
      </c>
      <c r="C17" s="194" t="s">
        <v>1417</v>
      </c>
      <c r="D17" s="192" t="s">
        <v>1406</v>
      </c>
      <c r="E17" s="195">
        <v>29</v>
      </c>
    </row>
    <row r="18" spans="1:8" s="187" customFormat="1" ht="30" customHeight="1">
      <c r="A18" s="191">
        <v>16</v>
      </c>
      <c r="B18" s="193">
        <v>45045</v>
      </c>
      <c r="C18" s="194" t="s">
        <v>1416</v>
      </c>
      <c r="D18" s="192" t="s">
        <v>1406</v>
      </c>
      <c r="E18" s="199">
        <v>20</v>
      </c>
      <c r="G18" s="190"/>
    </row>
    <row r="19" spans="1:8" ht="30" customHeight="1">
      <c r="A19" s="191">
        <v>17</v>
      </c>
      <c r="B19" s="193">
        <v>45046</v>
      </c>
      <c r="C19" s="194" t="s">
        <v>1415</v>
      </c>
      <c r="D19" s="192" t="s">
        <v>1406</v>
      </c>
      <c r="E19" s="199">
        <v>15</v>
      </c>
      <c r="G19" s="187"/>
      <c r="H19" s="213"/>
    </row>
    <row r="20" spans="1:8" s="187" customFormat="1" ht="30" customHeight="1">
      <c r="A20" s="191">
        <v>18</v>
      </c>
      <c r="B20" s="193">
        <v>45049</v>
      </c>
      <c r="C20" s="194" t="s">
        <v>1414</v>
      </c>
      <c r="D20" s="192" t="s">
        <v>1406</v>
      </c>
      <c r="E20" s="199">
        <v>53</v>
      </c>
      <c r="H20" s="214"/>
    </row>
    <row r="21" spans="1:8" s="187" customFormat="1" ht="30" customHeight="1">
      <c r="A21" s="191">
        <v>19</v>
      </c>
      <c r="B21" s="193">
        <v>45052</v>
      </c>
      <c r="C21" s="194" t="s">
        <v>1413</v>
      </c>
      <c r="D21" s="192" t="s">
        <v>1406</v>
      </c>
      <c r="E21" s="199">
        <v>98</v>
      </c>
    </row>
    <row r="22" spans="1:8" s="187" customFormat="1" ht="30" customHeight="1">
      <c r="A22" s="191">
        <v>20</v>
      </c>
      <c r="B22" s="193">
        <v>45053</v>
      </c>
      <c r="C22" s="194" t="s">
        <v>1412</v>
      </c>
      <c r="D22" s="192" t="s">
        <v>1406</v>
      </c>
      <c r="E22" s="195">
        <v>38</v>
      </c>
    </row>
    <row r="23" spans="1:8" s="187" customFormat="1" ht="30" customHeight="1">
      <c r="A23" s="191">
        <v>21</v>
      </c>
      <c r="B23" s="193">
        <v>45053</v>
      </c>
      <c r="C23" s="194" t="s">
        <v>1407</v>
      </c>
      <c r="D23" s="192" t="s">
        <v>1406</v>
      </c>
      <c r="E23" s="195">
        <v>22</v>
      </c>
    </row>
    <row r="24" spans="1:8" s="187" customFormat="1" ht="30" customHeight="1">
      <c r="A24" s="191">
        <v>22</v>
      </c>
      <c r="B24" s="197">
        <v>45059</v>
      </c>
      <c r="C24" s="215" t="s">
        <v>1411</v>
      </c>
      <c r="D24" s="192" t="s">
        <v>1406</v>
      </c>
      <c r="E24" s="196">
        <v>19</v>
      </c>
    </row>
    <row r="25" spans="1:8" s="187" customFormat="1" ht="30" customHeight="1">
      <c r="A25" s="191">
        <v>23</v>
      </c>
      <c r="B25" s="197">
        <v>45063</v>
      </c>
      <c r="C25" s="194" t="s">
        <v>1410</v>
      </c>
      <c r="D25" s="192" t="s">
        <v>1406</v>
      </c>
      <c r="E25" s="199">
        <v>6</v>
      </c>
    </row>
    <row r="26" spans="1:8" s="187" customFormat="1" ht="30" customHeight="1">
      <c r="A26" s="191">
        <v>24</v>
      </c>
      <c r="B26" s="197">
        <v>45063</v>
      </c>
      <c r="C26" s="194" t="s">
        <v>1409</v>
      </c>
      <c r="D26" s="192" t="s">
        <v>1408</v>
      </c>
      <c r="E26" s="195">
        <v>2</v>
      </c>
    </row>
    <row r="27" spans="1:8" s="187" customFormat="1" ht="30" customHeight="1">
      <c r="A27" s="191">
        <v>25</v>
      </c>
      <c r="B27" s="197">
        <v>45067</v>
      </c>
      <c r="C27" s="194" t="s">
        <v>1407</v>
      </c>
      <c r="D27" s="192" t="s">
        <v>1406</v>
      </c>
      <c r="E27" s="199">
        <v>27</v>
      </c>
    </row>
  </sheetData>
  <phoneticPr fontId="25"/>
  <dataValidations count="1">
    <dataValidation allowBlank="1" sqref="B3:B27"/>
  </dataValidations>
  <pageMargins left="0.39370078740157483" right="0.11811023622047245" top="0.74803149606299213" bottom="0.55118110236220474" header="0.31496062992125984" footer="0.31496062992125984"/>
  <pageSetup paperSize="9" fitToHeight="0" orientation="portrait" r:id="rId1"/>
  <headerFooter>
    <oddFooter>&amp;C-33-</oddFooter>
  </headerFooter>
  <colBreaks count="1" manualBreakCount="1">
    <brk id="5" max="1048575"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G27"/>
  <sheetViews>
    <sheetView view="pageLayout" zoomScaleNormal="85" zoomScaleSheetLayoutView="100" workbookViewId="0">
      <selection activeCell="A2" sqref="A2"/>
    </sheetView>
  </sheetViews>
  <sheetFormatPr defaultColWidth="9" defaultRowHeight="12.75"/>
  <cols>
    <col min="1" max="1" width="4.75" style="187" customWidth="1"/>
    <col min="2" max="2" width="19.5" style="187" customWidth="1"/>
    <col min="3" max="3" width="40.5" style="188" customWidth="1"/>
    <col min="4" max="4" width="15.5" style="189" customWidth="1"/>
    <col min="5" max="5" width="16.125" style="187" customWidth="1"/>
    <col min="6" max="6" width="7.25" style="190" customWidth="1"/>
    <col min="7" max="16384" width="9" style="190"/>
  </cols>
  <sheetData>
    <row r="1" spans="1:6" ht="33.75" customHeight="1">
      <c r="A1" s="186"/>
    </row>
    <row r="2" spans="1:6" s="187" customFormat="1" ht="22.5" customHeight="1">
      <c r="A2" s="191" t="s">
        <v>1427</v>
      </c>
      <c r="B2" s="192" t="s">
        <v>1426</v>
      </c>
      <c r="C2" s="192" t="s">
        <v>1425</v>
      </c>
      <c r="D2" s="192" t="s">
        <v>1424</v>
      </c>
      <c r="E2" s="192" t="s">
        <v>1423</v>
      </c>
    </row>
    <row r="3" spans="1:6" s="187" customFormat="1" ht="30" customHeight="1">
      <c r="A3" s="191">
        <v>26</v>
      </c>
      <c r="B3" s="197">
        <v>45073</v>
      </c>
      <c r="C3" s="194" t="s">
        <v>1411</v>
      </c>
      <c r="D3" s="192" t="s">
        <v>1406</v>
      </c>
      <c r="E3" s="195">
        <v>27</v>
      </c>
    </row>
    <row r="4" spans="1:6" s="187" customFormat="1" ht="30" customHeight="1">
      <c r="A4" s="191">
        <v>27</v>
      </c>
      <c r="B4" s="197">
        <v>45073</v>
      </c>
      <c r="C4" s="194" t="s">
        <v>1437</v>
      </c>
      <c r="D4" s="192" t="s">
        <v>1406</v>
      </c>
      <c r="E4" s="195">
        <v>3</v>
      </c>
    </row>
    <row r="5" spans="1:6" s="187" customFormat="1" ht="30" customHeight="1">
      <c r="A5" s="191">
        <v>28</v>
      </c>
      <c r="B5" s="197">
        <v>45073</v>
      </c>
      <c r="C5" s="194" t="s">
        <v>1436</v>
      </c>
      <c r="D5" s="192" t="s">
        <v>1406</v>
      </c>
      <c r="E5" s="195">
        <v>2</v>
      </c>
    </row>
    <row r="6" spans="1:6" s="187" customFormat="1" ht="30" customHeight="1">
      <c r="A6" s="191">
        <v>29</v>
      </c>
      <c r="B6" s="197">
        <v>45074</v>
      </c>
      <c r="C6" s="194" t="s">
        <v>1419</v>
      </c>
      <c r="D6" s="192" t="s">
        <v>1406</v>
      </c>
      <c r="E6" s="195">
        <v>18</v>
      </c>
    </row>
    <row r="7" spans="1:6" s="187" customFormat="1" ht="30" customHeight="1">
      <c r="A7" s="191">
        <v>30</v>
      </c>
      <c r="B7" s="197">
        <v>45081</v>
      </c>
      <c r="C7" s="194" t="s">
        <v>1407</v>
      </c>
      <c r="D7" s="192" t="s">
        <v>1406</v>
      </c>
      <c r="E7" s="195">
        <v>31</v>
      </c>
      <c r="F7" s="210"/>
    </row>
    <row r="8" spans="1:6" s="187" customFormat="1" ht="30" customHeight="1">
      <c r="A8" s="191">
        <v>31</v>
      </c>
      <c r="B8" s="197">
        <v>45087</v>
      </c>
      <c r="C8" s="194" t="s">
        <v>1411</v>
      </c>
      <c r="D8" s="192" t="s">
        <v>1406</v>
      </c>
      <c r="E8" s="195">
        <v>21</v>
      </c>
      <c r="F8" s="210"/>
    </row>
    <row r="9" spans="1:6" s="187" customFormat="1" ht="30" customHeight="1">
      <c r="A9" s="191">
        <v>32</v>
      </c>
      <c r="B9" s="197">
        <v>45090</v>
      </c>
      <c r="C9" s="194" t="s">
        <v>1435</v>
      </c>
      <c r="D9" s="192" t="s">
        <v>1406</v>
      </c>
      <c r="E9" s="195">
        <v>10</v>
      </c>
      <c r="F9" s="210"/>
    </row>
    <row r="10" spans="1:6" s="187" customFormat="1" ht="30" customHeight="1">
      <c r="A10" s="191">
        <v>33</v>
      </c>
      <c r="B10" s="197">
        <v>45091</v>
      </c>
      <c r="C10" s="194" t="s">
        <v>1409</v>
      </c>
      <c r="D10" s="192" t="s">
        <v>1408</v>
      </c>
      <c r="E10" s="195">
        <v>4</v>
      </c>
      <c r="F10" s="210"/>
    </row>
    <row r="11" spans="1:6" s="187" customFormat="1" ht="30" customHeight="1">
      <c r="A11" s="191">
        <v>34</v>
      </c>
      <c r="B11" s="193">
        <v>45095</v>
      </c>
      <c r="C11" s="194" t="s">
        <v>1407</v>
      </c>
      <c r="D11" s="192" t="s">
        <v>1406</v>
      </c>
      <c r="E11" s="195">
        <v>31</v>
      </c>
      <c r="F11" s="210"/>
    </row>
    <row r="12" spans="1:6" s="187" customFormat="1" ht="30" customHeight="1">
      <c r="A12" s="191">
        <v>35</v>
      </c>
      <c r="B12" s="197">
        <v>45095</v>
      </c>
      <c r="C12" s="194" t="s">
        <v>1434</v>
      </c>
      <c r="D12" s="192" t="s">
        <v>1421</v>
      </c>
      <c r="E12" s="195">
        <v>60</v>
      </c>
      <c r="F12" s="210"/>
    </row>
    <row r="13" spans="1:6" s="187" customFormat="1" ht="30" customHeight="1">
      <c r="A13" s="191">
        <v>36</v>
      </c>
      <c r="B13" s="197">
        <v>45097</v>
      </c>
      <c r="C13" s="194" t="s">
        <v>1410</v>
      </c>
      <c r="D13" s="192" t="s">
        <v>1406</v>
      </c>
      <c r="E13" s="195">
        <v>10</v>
      </c>
      <c r="F13" s="210"/>
    </row>
    <row r="14" spans="1:6" s="187" customFormat="1" ht="30" customHeight="1">
      <c r="A14" s="191">
        <v>37</v>
      </c>
      <c r="B14" s="197">
        <v>45101</v>
      </c>
      <c r="C14" s="194" t="s">
        <v>1411</v>
      </c>
      <c r="D14" s="192" t="s">
        <v>1421</v>
      </c>
      <c r="E14" s="195">
        <v>40</v>
      </c>
    </row>
    <row r="15" spans="1:6" s="187" customFormat="1" ht="30" customHeight="1">
      <c r="A15" s="191">
        <v>38</v>
      </c>
      <c r="B15" s="193">
        <v>45102</v>
      </c>
      <c r="C15" s="194" t="s">
        <v>1433</v>
      </c>
      <c r="D15" s="192" t="s">
        <v>1421</v>
      </c>
      <c r="E15" s="195">
        <v>170</v>
      </c>
    </row>
    <row r="16" spans="1:6" s="187" customFormat="1" ht="30" customHeight="1">
      <c r="A16" s="191">
        <v>39</v>
      </c>
      <c r="B16" s="197">
        <v>45102</v>
      </c>
      <c r="C16" s="194" t="s">
        <v>1419</v>
      </c>
      <c r="D16" s="192" t="s">
        <v>1406</v>
      </c>
      <c r="E16" s="195">
        <v>18</v>
      </c>
      <c r="F16" s="211"/>
    </row>
    <row r="17" spans="1:7" s="187" customFormat="1" ht="30" customHeight="1">
      <c r="A17" s="191">
        <v>40</v>
      </c>
      <c r="B17" s="197">
        <v>45109</v>
      </c>
      <c r="C17" s="194" t="s">
        <v>1407</v>
      </c>
      <c r="D17" s="192" t="s">
        <v>1406</v>
      </c>
      <c r="E17" s="195">
        <v>35</v>
      </c>
      <c r="F17" s="204"/>
      <c r="G17" s="190"/>
    </row>
    <row r="18" spans="1:7" ht="30" customHeight="1">
      <c r="A18" s="191">
        <v>41</v>
      </c>
      <c r="B18" s="193" t="s">
        <v>1618</v>
      </c>
      <c r="C18" s="194" t="s">
        <v>1432</v>
      </c>
      <c r="D18" s="192" t="s">
        <v>1431</v>
      </c>
      <c r="E18" s="195">
        <v>1716</v>
      </c>
    </row>
    <row r="19" spans="1:7" ht="30" customHeight="1">
      <c r="A19" s="191">
        <v>42</v>
      </c>
      <c r="B19" s="197">
        <v>45115</v>
      </c>
      <c r="C19" s="194" t="s">
        <v>1411</v>
      </c>
      <c r="D19" s="192" t="s">
        <v>1406</v>
      </c>
      <c r="E19" s="199">
        <v>22</v>
      </c>
    </row>
    <row r="20" spans="1:7" ht="30" customHeight="1">
      <c r="A20" s="191">
        <v>43</v>
      </c>
      <c r="B20" s="197">
        <v>45119</v>
      </c>
      <c r="C20" s="194" t="s">
        <v>1409</v>
      </c>
      <c r="D20" s="192" t="s">
        <v>1408</v>
      </c>
      <c r="E20" s="199">
        <v>3</v>
      </c>
    </row>
    <row r="21" spans="1:7" ht="30" customHeight="1">
      <c r="A21" s="191">
        <v>44</v>
      </c>
      <c r="B21" s="197">
        <v>45123</v>
      </c>
      <c r="C21" s="194" t="s">
        <v>1430</v>
      </c>
      <c r="D21" s="192" t="s">
        <v>1406</v>
      </c>
      <c r="E21" s="199">
        <v>145</v>
      </c>
    </row>
    <row r="22" spans="1:7" ht="30" customHeight="1">
      <c r="A22" s="191">
        <v>45</v>
      </c>
      <c r="B22" s="203">
        <v>45123</v>
      </c>
      <c r="C22" s="194" t="s">
        <v>1407</v>
      </c>
      <c r="D22" s="192" t="s">
        <v>1406</v>
      </c>
      <c r="E22" s="199">
        <v>22</v>
      </c>
    </row>
    <row r="23" spans="1:7" ht="30" customHeight="1">
      <c r="A23" s="191">
        <v>46</v>
      </c>
      <c r="B23" s="203">
        <v>45126</v>
      </c>
      <c r="C23" s="194" t="s">
        <v>1410</v>
      </c>
      <c r="D23" s="192" t="s">
        <v>1406</v>
      </c>
      <c r="E23" s="195">
        <v>10</v>
      </c>
    </row>
    <row r="24" spans="1:7" ht="30" customHeight="1">
      <c r="A24" s="191">
        <v>47</v>
      </c>
      <c r="B24" s="203">
        <v>45129</v>
      </c>
      <c r="C24" s="194" t="s">
        <v>1411</v>
      </c>
      <c r="D24" s="192" t="s">
        <v>1406</v>
      </c>
      <c r="E24" s="195">
        <v>24</v>
      </c>
    </row>
    <row r="25" spans="1:7" ht="30" customHeight="1">
      <c r="A25" s="191">
        <v>48</v>
      </c>
      <c r="B25" s="203">
        <v>45130</v>
      </c>
      <c r="C25" s="194" t="s">
        <v>1419</v>
      </c>
      <c r="D25" s="192" t="s">
        <v>1406</v>
      </c>
      <c r="E25" s="195">
        <v>11</v>
      </c>
    </row>
    <row r="26" spans="1:7" ht="30" customHeight="1">
      <c r="A26" s="191">
        <v>49</v>
      </c>
      <c r="B26" s="212">
        <v>45130</v>
      </c>
      <c r="C26" s="194" t="s">
        <v>1429</v>
      </c>
      <c r="D26" s="192" t="s">
        <v>1408</v>
      </c>
      <c r="E26" s="195">
        <v>95</v>
      </c>
    </row>
    <row r="27" spans="1:7" ht="30" customHeight="1">
      <c r="A27" s="191">
        <v>50</v>
      </c>
      <c r="B27" s="197">
        <v>45130</v>
      </c>
      <c r="C27" s="194" t="s">
        <v>1428</v>
      </c>
      <c r="D27" s="192" t="s">
        <v>1408</v>
      </c>
      <c r="E27" s="199">
        <v>57</v>
      </c>
    </row>
  </sheetData>
  <phoneticPr fontId="25"/>
  <dataValidations disablePrompts="1" count="1">
    <dataValidation allowBlank="1" sqref="B3:B27"/>
  </dataValidations>
  <pageMargins left="0.39370078740157483" right="0.11811023622047245" top="0.74803149606299213" bottom="0.55118110236220474" header="0.31496062992125984" footer="0.31496062992125984"/>
  <pageSetup paperSize="9" fitToHeight="0" orientation="portrait" r:id="rId1"/>
  <headerFooter>
    <oddFooter>&amp;C-34-</oddFooter>
  </headerFooter>
  <colBreaks count="1" manualBreakCount="1">
    <brk id="5" max="1048575"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G27"/>
  <sheetViews>
    <sheetView view="pageLayout" zoomScaleNormal="85" zoomScaleSheetLayoutView="100" workbookViewId="0">
      <selection activeCell="A2" sqref="A2"/>
    </sheetView>
  </sheetViews>
  <sheetFormatPr defaultColWidth="9" defaultRowHeight="12.75"/>
  <cols>
    <col min="1" max="1" width="4.75" style="187" customWidth="1"/>
    <col min="2" max="2" width="19.5" style="187" customWidth="1"/>
    <col min="3" max="3" width="40.5" style="188" customWidth="1"/>
    <col min="4" max="4" width="15.5" style="189" customWidth="1"/>
    <col min="5" max="5" width="16.125" style="187" customWidth="1"/>
    <col min="6" max="6" width="7.25" style="190" customWidth="1"/>
    <col min="7" max="16384" width="9" style="190"/>
  </cols>
  <sheetData>
    <row r="1" spans="1:6" ht="33.75" customHeight="1">
      <c r="A1" s="186"/>
    </row>
    <row r="2" spans="1:6" s="187" customFormat="1" ht="22.5" customHeight="1">
      <c r="A2" s="191" t="s">
        <v>1427</v>
      </c>
      <c r="B2" s="192" t="s">
        <v>1426</v>
      </c>
      <c r="C2" s="192" t="s">
        <v>1425</v>
      </c>
      <c r="D2" s="192" t="s">
        <v>1424</v>
      </c>
      <c r="E2" s="192" t="s">
        <v>1423</v>
      </c>
    </row>
    <row r="3" spans="1:6" ht="30" customHeight="1">
      <c r="A3" s="191">
        <v>51</v>
      </c>
      <c r="B3" s="203">
        <v>45132</v>
      </c>
      <c r="C3" s="194" t="s">
        <v>1452</v>
      </c>
      <c r="D3" s="192" t="s">
        <v>1406</v>
      </c>
      <c r="E3" s="199">
        <v>7</v>
      </c>
    </row>
    <row r="4" spans="1:6" ht="30" customHeight="1">
      <c r="A4" s="191">
        <v>52</v>
      </c>
      <c r="B4" s="203">
        <v>45134</v>
      </c>
      <c r="C4" s="194" t="s">
        <v>1451</v>
      </c>
      <c r="D4" s="192" t="s">
        <v>1406</v>
      </c>
      <c r="E4" s="199">
        <v>7</v>
      </c>
    </row>
    <row r="5" spans="1:6" ht="30" customHeight="1">
      <c r="A5" s="191">
        <v>53</v>
      </c>
      <c r="B5" s="203">
        <v>45136</v>
      </c>
      <c r="C5" s="194" t="s">
        <v>1412</v>
      </c>
      <c r="D5" s="192" t="s">
        <v>1406</v>
      </c>
      <c r="E5" s="199">
        <v>37</v>
      </c>
    </row>
    <row r="6" spans="1:6" ht="30" customHeight="1">
      <c r="A6" s="191">
        <v>54</v>
      </c>
      <c r="B6" s="203">
        <v>45136</v>
      </c>
      <c r="C6" s="194" t="s">
        <v>1450</v>
      </c>
      <c r="D6" s="192" t="s">
        <v>1406</v>
      </c>
      <c r="E6" s="199">
        <v>15</v>
      </c>
    </row>
    <row r="7" spans="1:6" ht="30" customHeight="1">
      <c r="A7" s="191">
        <v>55</v>
      </c>
      <c r="B7" s="203">
        <v>45137</v>
      </c>
      <c r="C7" s="194" t="s">
        <v>1449</v>
      </c>
      <c r="D7" s="192" t="s">
        <v>1406</v>
      </c>
      <c r="E7" s="196">
        <v>33</v>
      </c>
    </row>
    <row r="8" spans="1:6" ht="30" customHeight="1">
      <c r="A8" s="191">
        <v>56</v>
      </c>
      <c r="B8" s="203">
        <v>45139</v>
      </c>
      <c r="C8" s="194" t="s">
        <v>1448</v>
      </c>
      <c r="D8" s="192" t="s">
        <v>1406</v>
      </c>
      <c r="E8" s="199">
        <v>7</v>
      </c>
    </row>
    <row r="9" spans="1:6" ht="30" customHeight="1">
      <c r="A9" s="191">
        <v>57</v>
      </c>
      <c r="B9" s="203">
        <v>45141</v>
      </c>
      <c r="C9" s="194" t="s">
        <v>1447</v>
      </c>
      <c r="D9" s="192" t="s">
        <v>1406</v>
      </c>
      <c r="E9" s="196">
        <v>8</v>
      </c>
    </row>
    <row r="10" spans="1:6" ht="40.5" customHeight="1">
      <c r="A10" s="191">
        <v>58</v>
      </c>
      <c r="B10" s="203">
        <v>45143</v>
      </c>
      <c r="C10" s="194" t="s">
        <v>1558</v>
      </c>
      <c r="D10" s="192" t="s">
        <v>1421</v>
      </c>
      <c r="E10" s="199">
        <v>100</v>
      </c>
    </row>
    <row r="11" spans="1:6" ht="30" customHeight="1">
      <c r="A11" s="191">
        <v>59</v>
      </c>
      <c r="B11" s="197">
        <v>45144</v>
      </c>
      <c r="C11" s="194" t="s">
        <v>1407</v>
      </c>
      <c r="D11" s="192" t="s">
        <v>1406</v>
      </c>
      <c r="E11" s="196">
        <v>13</v>
      </c>
    </row>
    <row r="12" spans="1:6" ht="30" customHeight="1">
      <c r="A12" s="191">
        <v>60</v>
      </c>
      <c r="B12" s="197">
        <v>45146</v>
      </c>
      <c r="C12" s="194" t="s">
        <v>1446</v>
      </c>
      <c r="D12" s="192" t="s">
        <v>1406</v>
      </c>
      <c r="E12" s="196">
        <v>6</v>
      </c>
      <c r="F12" s="204"/>
    </row>
    <row r="13" spans="1:6" ht="30" customHeight="1">
      <c r="A13" s="191">
        <v>61</v>
      </c>
      <c r="B13" s="203">
        <v>45147</v>
      </c>
      <c r="C13" s="194" t="s">
        <v>1409</v>
      </c>
      <c r="D13" s="192" t="s">
        <v>1408</v>
      </c>
      <c r="E13" s="205">
        <v>2</v>
      </c>
    </row>
    <row r="14" spans="1:6" ht="30" customHeight="1">
      <c r="A14" s="191">
        <v>62</v>
      </c>
      <c r="B14" s="197">
        <v>45148</v>
      </c>
      <c r="C14" s="194" t="s">
        <v>1445</v>
      </c>
      <c r="D14" s="192" t="s">
        <v>1406</v>
      </c>
      <c r="E14" s="205">
        <v>7</v>
      </c>
    </row>
    <row r="15" spans="1:6" ht="30" customHeight="1">
      <c r="A15" s="191">
        <v>63</v>
      </c>
      <c r="B15" s="206">
        <v>45151</v>
      </c>
      <c r="C15" s="194" t="s">
        <v>1444</v>
      </c>
      <c r="D15" s="192" t="s">
        <v>1406</v>
      </c>
      <c r="E15" s="199">
        <v>27</v>
      </c>
      <c r="F15" s="207"/>
    </row>
    <row r="16" spans="1:6" ht="30" customHeight="1">
      <c r="A16" s="191">
        <v>64</v>
      </c>
      <c r="B16" s="206">
        <v>45155</v>
      </c>
      <c r="C16" s="194" t="s">
        <v>1443</v>
      </c>
      <c r="D16" s="192" t="s">
        <v>1406</v>
      </c>
      <c r="E16" s="196">
        <v>33</v>
      </c>
      <c r="F16" s="208"/>
    </row>
    <row r="17" spans="1:7" ht="30" customHeight="1">
      <c r="A17" s="191">
        <v>65</v>
      </c>
      <c r="B17" s="206">
        <v>45157</v>
      </c>
      <c r="C17" s="194" t="s">
        <v>1442</v>
      </c>
      <c r="D17" s="192" t="s">
        <v>1406</v>
      </c>
      <c r="E17" s="200">
        <v>135</v>
      </c>
      <c r="F17" s="209"/>
    </row>
    <row r="18" spans="1:7" ht="30" customHeight="1">
      <c r="A18" s="191">
        <v>66</v>
      </c>
      <c r="B18" s="206">
        <v>45158</v>
      </c>
      <c r="C18" s="194" t="s">
        <v>1407</v>
      </c>
      <c r="D18" s="192" t="s">
        <v>1406</v>
      </c>
      <c r="E18" s="200">
        <v>21</v>
      </c>
      <c r="F18" s="209"/>
    </row>
    <row r="19" spans="1:7" ht="30" customHeight="1">
      <c r="A19" s="191">
        <v>67</v>
      </c>
      <c r="B19" s="197">
        <v>45164</v>
      </c>
      <c r="C19" s="194" t="s">
        <v>1411</v>
      </c>
      <c r="D19" s="192" t="s">
        <v>1406</v>
      </c>
      <c r="E19" s="191">
        <v>13</v>
      </c>
      <c r="F19" s="209"/>
      <c r="G19" s="202"/>
    </row>
    <row r="20" spans="1:7" ht="30" customHeight="1">
      <c r="A20" s="191">
        <v>68</v>
      </c>
      <c r="B20" s="197">
        <v>45165</v>
      </c>
      <c r="C20" s="194" t="s">
        <v>1419</v>
      </c>
      <c r="D20" s="192" t="s">
        <v>1406</v>
      </c>
      <c r="E20" s="200">
        <v>22</v>
      </c>
      <c r="F20" s="209"/>
      <c r="G20" s="202"/>
    </row>
    <row r="21" spans="1:7" ht="30" customHeight="1">
      <c r="A21" s="191">
        <v>69</v>
      </c>
      <c r="B21" s="197">
        <v>45165</v>
      </c>
      <c r="C21" s="194" t="s">
        <v>1441</v>
      </c>
      <c r="D21" s="192" t="s">
        <v>1406</v>
      </c>
      <c r="E21" s="200">
        <v>6</v>
      </c>
      <c r="F21" s="209"/>
      <c r="G21" s="202"/>
    </row>
    <row r="22" spans="1:7" ht="30" customHeight="1">
      <c r="A22" s="191">
        <v>70</v>
      </c>
      <c r="B22" s="197">
        <v>45167</v>
      </c>
      <c r="C22" s="194" t="s">
        <v>1410</v>
      </c>
      <c r="D22" s="192" t="s">
        <v>1406</v>
      </c>
      <c r="E22" s="200">
        <v>8</v>
      </c>
      <c r="F22" s="209"/>
      <c r="G22" s="202"/>
    </row>
    <row r="23" spans="1:7" ht="30" customHeight="1">
      <c r="A23" s="191">
        <v>71</v>
      </c>
      <c r="B23" s="197">
        <v>45171</v>
      </c>
      <c r="C23" s="194" t="s">
        <v>1440</v>
      </c>
      <c r="D23" s="192" t="s">
        <v>1408</v>
      </c>
      <c r="E23" s="200">
        <v>22</v>
      </c>
      <c r="F23" s="209"/>
      <c r="G23" s="202"/>
    </row>
    <row r="24" spans="1:7" ht="30" customHeight="1">
      <c r="A24" s="191">
        <v>72</v>
      </c>
      <c r="B24" s="197">
        <v>45171</v>
      </c>
      <c r="C24" s="194" t="s">
        <v>1439</v>
      </c>
      <c r="D24" s="192" t="s">
        <v>1421</v>
      </c>
      <c r="E24" s="200">
        <v>25</v>
      </c>
      <c r="F24" s="209"/>
      <c r="G24" s="202"/>
    </row>
    <row r="25" spans="1:7" ht="30" customHeight="1">
      <c r="A25" s="191">
        <v>73</v>
      </c>
      <c r="B25" s="197">
        <v>45172</v>
      </c>
      <c r="C25" s="194" t="s">
        <v>1407</v>
      </c>
      <c r="D25" s="192" t="s">
        <v>1406</v>
      </c>
      <c r="E25" s="200">
        <v>15</v>
      </c>
      <c r="F25" s="209"/>
      <c r="G25" s="202"/>
    </row>
    <row r="26" spans="1:7" ht="30" customHeight="1">
      <c r="A26" s="191">
        <v>74</v>
      </c>
      <c r="B26" s="197">
        <v>45178</v>
      </c>
      <c r="C26" s="194" t="s">
        <v>1411</v>
      </c>
      <c r="D26" s="192" t="s">
        <v>1406</v>
      </c>
      <c r="E26" s="200">
        <v>20</v>
      </c>
      <c r="F26" s="209"/>
      <c r="G26" s="202"/>
    </row>
    <row r="27" spans="1:7" ht="30" customHeight="1">
      <c r="A27" s="191">
        <v>75</v>
      </c>
      <c r="B27" s="197">
        <v>45178</v>
      </c>
      <c r="C27" s="194" t="s">
        <v>1438</v>
      </c>
      <c r="D27" s="192" t="s">
        <v>1406</v>
      </c>
      <c r="E27" s="200">
        <v>100</v>
      </c>
      <c r="F27" s="209"/>
      <c r="G27" s="202"/>
    </row>
  </sheetData>
  <phoneticPr fontId="25"/>
  <dataValidations disablePrompts="1" count="2">
    <dataValidation allowBlank="1" sqref="B3:B27"/>
    <dataValidation type="list" errorStyle="information" allowBlank="1" showInputMessage="1" showErrorMessage="1" errorTitle="表記の統一をしてください。" error="選択肢以外の場所を入力するときは、表記を統一するようにしてください。" sqref="F15">
      <formula1>"全館,2Fロビー,2F会議室,3Fセミナールーム,3Fふれあい交流ルーム,3F児童図書フロア,4F一般図書フロア,5F特別コレクション室前,5F多目的ルーム,5Fギャラリー"</formula1>
    </dataValidation>
  </dataValidations>
  <pageMargins left="0.39370078740157483" right="0.11811023622047245" top="0.74803149606299213" bottom="0.55118110236220474" header="0.31496062992125984" footer="0.31496062992125984"/>
  <pageSetup paperSize="9" fitToHeight="0" orientation="portrait" r:id="rId1"/>
  <headerFooter>
    <oddFooter>&amp;C-35-</oddFooter>
  </headerFooter>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J52"/>
  <sheetViews>
    <sheetView showGridLines="0" view="pageLayout" zoomScaleNormal="87" zoomScaleSheetLayoutView="96" workbookViewId="0">
      <selection activeCell="A2" sqref="A2"/>
    </sheetView>
  </sheetViews>
  <sheetFormatPr defaultColWidth="9" defaultRowHeight="13.5"/>
  <cols>
    <col min="1" max="1" width="86.375" style="1380" customWidth="1"/>
    <col min="2" max="16384" width="9" style="1380"/>
  </cols>
  <sheetData>
    <row r="1" spans="1:10" s="1381" customFormat="1" ht="28.15" customHeight="1">
      <c r="A1" s="1378" t="s">
        <v>1079</v>
      </c>
      <c r="B1" s="1379"/>
      <c r="C1" s="1379"/>
      <c r="D1" s="1379"/>
      <c r="E1" s="1379"/>
      <c r="F1" s="1379"/>
      <c r="G1" s="1379"/>
      <c r="H1" s="1379"/>
      <c r="I1" s="1379"/>
      <c r="J1" s="1380"/>
    </row>
    <row r="2" spans="1:10" ht="5.65" customHeight="1">
      <c r="B2" s="1379"/>
      <c r="C2" s="1379"/>
      <c r="D2" s="1379"/>
      <c r="E2" s="1379"/>
      <c r="F2" s="1379"/>
      <c r="G2" s="1379"/>
      <c r="H2" s="1379"/>
      <c r="I2" s="1379"/>
    </row>
    <row r="3" spans="1:10" ht="15.75" customHeight="1">
      <c r="A3" s="1446" t="s">
        <v>787</v>
      </c>
      <c r="B3" s="1379"/>
      <c r="C3" s="1379"/>
      <c r="D3" s="1379"/>
      <c r="E3" s="1379"/>
      <c r="F3" s="1379"/>
      <c r="G3" s="1379"/>
      <c r="H3" s="1379"/>
      <c r="I3" s="1379"/>
    </row>
    <row r="4" spans="1:10" ht="15.75" customHeight="1">
      <c r="A4" s="1446"/>
      <c r="B4" s="1379"/>
      <c r="C4" s="1379"/>
      <c r="D4" s="1379"/>
      <c r="E4" s="1379"/>
      <c r="F4" s="1379"/>
      <c r="G4" s="1379"/>
      <c r="H4" s="1379"/>
      <c r="I4" s="1379"/>
    </row>
    <row r="5" spans="1:10" ht="15.75" customHeight="1">
      <c r="A5" s="1446"/>
      <c r="B5" s="1379"/>
      <c r="C5" s="1379"/>
      <c r="D5" s="1379"/>
      <c r="E5" s="1379"/>
      <c r="F5" s="1379"/>
      <c r="G5" s="1379"/>
      <c r="H5" s="1379"/>
      <c r="I5" s="1379"/>
    </row>
    <row r="6" spans="1:10" ht="15.75" customHeight="1">
      <c r="A6" s="1446" t="s">
        <v>1175</v>
      </c>
      <c r="B6" s="1379"/>
      <c r="C6" s="1379"/>
      <c r="D6" s="1379"/>
      <c r="E6" s="1379"/>
      <c r="F6" s="1379"/>
      <c r="G6" s="1379"/>
      <c r="H6" s="1379"/>
      <c r="I6" s="1379"/>
    </row>
    <row r="7" spans="1:10" ht="15.75" customHeight="1">
      <c r="A7" s="1446"/>
      <c r="B7" s="1379"/>
      <c r="C7" s="1379"/>
      <c r="D7" s="1379"/>
      <c r="E7" s="1379"/>
      <c r="F7" s="1379"/>
      <c r="G7" s="1379"/>
      <c r="H7" s="1379"/>
      <c r="I7" s="1379"/>
    </row>
    <row r="8" spans="1:10" ht="15.75" customHeight="1">
      <c r="A8" s="1446" t="s">
        <v>845</v>
      </c>
      <c r="B8" s="1379"/>
      <c r="C8" s="1379"/>
      <c r="D8" s="1379"/>
      <c r="E8" s="1379"/>
      <c r="F8" s="1379"/>
      <c r="G8" s="1379"/>
      <c r="H8" s="1379"/>
      <c r="I8" s="1379"/>
    </row>
    <row r="9" spans="1:10" ht="15.75" customHeight="1">
      <c r="A9" s="1446"/>
      <c r="B9" s="1379"/>
      <c r="C9" s="1379"/>
      <c r="D9" s="1379"/>
      <c r="E9" s="1379"/>
      <c r="F9" s="1379"/>
      <c r="G9" s="1379"/>
      <c r="H9" s="1379"/>
      <c r="I9" s="1379"/>
    </row>
    <row r="10" spans="1:10" ht="15.75" customHeight="1">
      <c r="A10" s="1446"/>
      <c r="B10" s="1379"/>
      <c r="C10" s="1379"/>
      <c r="D10" s="1379"/>
      <c r="E10" s="1379"/>
      <c r="F10" s="1379"/>
      <c r="G10" s="1379"/>
      <c r="H10" s="1379"/>
      <c r="I10" s="1379"/>
    </row>
    <row r="11" spans="1:10" ht="15.75" customHeight="1">
      <c r="A11" s="1446"/>
      <c r="B11" s="1379"/>
      <c r="C11" s="1379"/>
      <c r="D11" s="1379"/>
      <c r="E11" s="1379"/>
      <c r="F11" s="1379"/>
      <c r="G11" s="1379"/>
      <c r="H11" s="1379"/>
      <c r="I11" s="1379"/>
    </row>
    <row r="12" spans="1:10" ht="15.75" customHeight="1">
      <c r="A12" s="1446" t="s">
        <v>788</v>
      </c>
      <c r="B12" s="1379"/>
      <c r="C12" s="1379"/>
      <c r="D12" s="1379"/>
      <c r="E12" s="1379"/>
      <c r="F12" s="1379"/>
      <c r="G12" s="1379"/>
      <c r="H12" s="1379"/>
      <c r="I12" s="1379"/>
    </row>
    <row r="13" spans="1:10" ht="15.75" customHeight="1">
      <c r="A13" s="1446"/>
      <c r="B13" s="1379"/>
      <c r="C13" s="1379"/>
      <c r="D13" s="1379"/>
      <c r="E13" s="1379"/>
      <c r="F13" s="1379"/>
      <c r="G13" s="1379"/>
      <c r="H13" s="1379"/>
      <c r="I13" s="1379"/>
    </row>
    <row r="14" spans="1:10" ht="15.75" customHeight="1">
      <c r="A14" s="1446"/>
      <c r="B14" s="1379"/>
      <c r="C14" s="1379"/>
      <c r="D14" s="1379"/>
      <c r="E14" s="1379"/>
      <c r="F14" s="1379"/>
      <c r="G14" s="1379"/>
      <c r="H14" s="1379"/>
      <c r="I14" s="1379"/>
    </row>
    <row r="15" spans="1:10" ht="15.75" customHeight="1">
      <c r="B15" s="1379"/>
      <c r="C15" s="1379"/>
      <c r="D15" s="1379"/>
      <c r="E15" s="1379"/>
      <c r="F15" s="1379"/>
      <c r="G15" s="1379"/>
      <c r="H15" s="1379"/>
      <c r="I15" s="1379"/>
    </row>
    <row r="16" spans="1:10" ht="15.75" customHeight="1">
      <c r="A16" s="1380" t="s">
        <v>778</v>
      </c>
      <c r="B16" s="1379"/>
      <c r="C16" s="1379"/>
      <c r="D16" s="1379"/>
      <c r="E16" s="1379"/>
      <c r="F16" s="1379"/>
      <c r="G16" s="1379"/>
      <c r="H16" s="1379"/>
      <c r="I16" s="1379"/>
    </row>
    <row r="17" spans="1:9" ht="15.75" customHeight="1">
      <c r="A17" s="1446" t="s">
        <v>789</v>
      </c>
      <c r="B17" s="1379"/>
      <c r="C17" s="1379"/>
      <c r="D17" s="1379"/>
      <c r="E17" s="1379"/>
      <c r="F17" s="1379"/>
      <c r="G17" s="1379"/>
      <c r="H17" s="1379"/>
      <c r="I17" s="1379"/>
    </row>
    <row r="18" spans="1:9" ht="15.75" customHeight="1">
      <c r="A18" s="1446"/>
      <c r="B18" s="1379"/>
      <c r="C18" s="1379"/>
      <c r="D18" s="1379"/>
      <c r="E18" s="1379"/>
      <c r="F18" s="1379"/>
      <c r="G18" s="1379"/>
      <c r="H18" s="1379"/>
      <c r="I18" s="1379"/>
    </row>
    <row r="19" spans="1:9" ht="15.75" customHeight="1">
      <c r="A19" s="1446" t="s">
        <v>790</v>
      </c>
      <c r="B19" s="1379"/>
      <c r="C19" s="1379"/>
      <c r="D19" s="1379"/>
      <c r="E19" s="1379"/>
      <c r="F19" s="1379"/>
      <c r="G19" s="1379"/>
      <c r="H19" s="1379"/>
      <c r="I19" s="1379"/>
    </row>
    <row r="20" spans="1:9" ht="15.75" customHeight="1">
      <c r="A20" s="1446"/>
      <c r="B20" s="1379"/>
      <c r="C20" s="1379"/>
      <c r="D20" s="1379"/>
      <c r="E20" s="1379"/>
      <c r="F20" s="1379"/>
      <c r="G20" s="1379"/>
      <c r="H20" s="1379"/>
      <c r="I20" s="1379"/>
    </row>
    <row r="21" spans="1:9" ht="8.4499999999999993" customHeight="1">
      <c r="B21" s="1379"/>
      <c r="C21" s="1379"/>
      <c r="D21" s="1379"/>
      <c r="E21" s="1379"/>
      <c r="F21" s="1379"/>
      <c r="G21" s="1379"/>
      <c r="H21" s="1379"/>
      <c r="I21" s="1379"/>
    </row>
    <row r="22" spans="1:9" ht="15.75" customHeight="1">
      <c r="A22" s="1380" t="s">
        <v>780</v>
      </c>
      <c r="B22" s="1379"/>
      <c r="C22" s="1379"/>
      <c r="D22" s="1379"/>
      <c r="E22" s="1379"/>
      <c r="F22" s="1379"/>
      <c r="G22" s="1379"/>
      <c r="H22" s="1379"/>
      <c r="I22" s="1379"/>
    </row>
    <row r="23" spans="1:9" ht="15.75" customHeight="1">
      <c r="A23" s="1446" t="s">
        <v>844</v>
      </c>
      <c r="B23" s="1379"/>
      <c r="C23" s="1379"/>
      <c r="D23" s="1379"/>
      <c r="E23" s="1379"/>
      <c r="F23" s="1379"/>
      <c r="G23" s="1379"/>
      <c r="H23" s="1379"/>
      <c r="I23" s="1379"/>
    </row>
    <row r="24" spans="1:9" ht="15.75" customHeight="1">
      <c r="A24" s="1446"/>
      <c r="B24" s="1379"/>
      <c r="C24" s="1379"/>
      <c r="D24" s="1379"/>
      <c r="E24" s="1379"/>
      <c r="F24" s="1379"/>
      <c r="G24" s="1379"/>
      <c r="H24" s="1379"/>
      <c r="I24" s="1379"/>
    </row>
    <row r="25" spans="1:9" ht="8.4499999999999993" customHeight="1">
      <c r="B25" s="1379"/>
      <c r="C25" s="1379"/>
      <c r="D25" s="1379"/>
      <c r="E25" s="1379"/>
      <c r="F25" s="1379"/>
      <c r="G25" s="1379"/>
      <c r="H25" s="1379"/>
      <c r="I25" s="1379"/>
    </row>
    <row r="26" spans="1:9" ht="15.75" customHeight="1">
      <c r="A26" s="1380" t="s">
        <v>779</v>
      </c>
      <c r="B26" s="1379"/>
      <c r="C26" s="1379"/>
      <c r="D26" s="1379"/>
      <c r="E26" s="1379"/>
      <c r="F26" s="1379"/>
      <c r="G26" s="1379"/>
      <c r="H26" s="1379"/>
      <c r="I26" s="1379"/>
    </row>
    <row r="27" spans="1:9" ht="15.75" customHeight="1">
      <c r="A27" s="1446" t="s">
        <v>791</v>
      </c>
      <c r="B27" s="1379"/>
      <c r="C27" s="1379"/>
      <c r="D27" s="1379"/>
      <c r="E27" s="1379"/>
      <c r="F27" s="1379"/>
      <c r="G27" s="1379"/>
      <c r="H27" s="1379"/>
      <c r="I27" s="1379"/>
    </row>
    <row r="28" spans="1:9" ht="15.75" customHeight="1">
      <c r="A28" s="1446"/>
      <c r="B28" s="1379"/>
      <c r="C28" s="1379"/>
      <c r="D28" s="1379"/>
      <c r="E28" s="1379"/>
      <c r="F28" s="1379"/>
      <c r="G28" s="1379"/>
      <c r="H28" s="1379"/>
      <c r="I28" s="1379"/>
    </row>
    <row r="29" spans="1:9" ht="8.4499999999999993" customHeight="1">
      <c r="B29" s="1379"/>
      <c r="C29" s="1379"/>
      <c r="D29" s="1379"/>
      <c r="E29" s="1379"/>
      <c r="F29" s="1379"/>
      <c r="G29" s="1379"/>
      <c r="H29" s="1379"/>
      <c r="I29" s="1379"/>
    </row>
    <row r="30" spans="1:9" ht="15.75" customHeight="1">
      <c r="A30" s="1380" t="s">
        <v>781</v>
      </c>
      <c r="B30" s="1379"/>
      <c r="C30" s="1379"/>
      <c r="D30" s="1379"/>
      <c r="E30" s="1379"/>
      <c r="F30" s="1379"/>
      <c r="G30" s="1379"/>
      <c r="H30" s="1379"/>
      <c r="I30" s="1379"/>
    </row>
    <row r="31" spans="1:9" ht="15.75" customHeight="1">
      <c r="A31" s="1446" t="s">
        <v>1271</v>
      </c>
      <c r="B31" s="1379"/>
      <c r="C31" s="1379"/>
      <c r="D31" s="1379"/>
      <c r="E31" s="1379"/>
      <c r="F31" s="1379"/>
      <c r="G31" s="1379"/>
      <c r="H31" s="1379"/>
      <c r="I31" s="1379"/>
    </row>
    <row r="32" spans="1:9" ht="15.75" customHeight="1">
      <c r="A32" s="1446"/>
      <c r="B32" s="1379"/>
      <c r="C32" s="1379"/>
      <c r="D32" s="1379"/>
      <c r="E32" s="1379"/>
      <c r="F32" s="1379"/>
      <c r="G32" s="1379"/>
      <c r="H32" s="1379"/>
      <c r="I32" s="1379"/>
    </row>
    <row r="33" spans="1:9" ht="15.75" customHeight="1">
      <c r="A33" s="1382" t="s">
        <v>309</v>
      </c>
      <c r="B33" s="1379"/>
      <c r="C33" s="1379"/>
      <c r="D33" s="1379"/>
      <c r="E33" s="1379"/>
      <c r="F33" s="1379"/>
      <c r="G33" s="1379"/>
      <c r="H33" s="1379"/>
      <c r="I33" s="1379"/>
    </row>
    <row r="34" spans="1:9" ht="15.6" customHeight="1">
      <c r="A34" s="1383" t="s">
        <v>1400</v>
      </c>
      <c r="B34" s="1379"/>
      <c r="C34" s="1379"/>
      <c r="D34" s="1379"/>
      <c r="E34" s="1379"/>
      <c r="F34" s="1379"/>
      <c r="G34" s="1379"/>
      <c r="H34" s="1379"/>
      <c r="I34" s="1379"/>
    </row>
    <row r="35" spans="1:9" ht="8.4499999999999993" customHeight="1">
      <c r="A35" s="1383"/>
      <c r="B35" s="1379"/>
      <c r="C35" s="1379"/>
      <c r="D35" s="1379"/>
      <c r="E35" s="1379"/>
      <c r="F35" s="1379"/>
      <c r="G35" s="1379"/>
      <c r="H35" s="1379"/>
      <c r="I35" s="1379"/>
    </row>
    <row r="36" spans="1:9" ht="15.6" customHeight="1">
      <c r="A36" s="1384" t="s">
        <v>310</v>
      </c>
      <c r="B36" s="1379"/>
      <c r="C36" s="1379"/>
      <c r="D36" s="1379"/>
      <c r="E36" s="1379"/>
      <c r="F36" s="1379"/>
      <c r="G36" s="1379"/>
      <c r="H36" s="1379"/>
      <c r="I36" s="1379"/>
    </row>
    <row r="37" spans="1:9" ht="8.4499999999999993" customHeight="1">
      <c r="A37" s="1384"/>
      <c r="B37" s="1379"/>
      <c r="C37" s="1379"/>
      <c r="D37" s="1379"/>
      <c r="E37" s="1379"/>
      <c r="F37" s="1379"/>
      <c r="G37" s="1379"/>
      <c r="H37" s="1379"/>
      <c r="I37" s="1379"/>
    </row>
    <row r="38" spans="1:9" ht="15.75" customHeight="1">
      <c r="A38" s="1385" t="s">
        <v>747</v>
      </c>
      <c r="B38" s="1379"/>
      <c r="C38" s="1379"/>
      <c r="D38" s="1379"/>
      <c r="E38" s="1379"/>
      <c r="F38" s="1379"/>
      <c r="G38" s="1379"/>
      <c r="H38" s="1379"/>
      <c r="I38" s="1379"/>
    </row>
    <row r="39" spans="1:9" ht="15.75" customHeight="1">
      <c r="A39" s="1448" t="s">
        <v>1055</v>
      </c>
      <c r="B39" s="1379"/>
      <c r="C39" s="1379"/>
      <c r="D39" s="1379"/>
      <c r="E39" s="1379"/>
      <c r="F39" s="1379"/>
      <c r="G39" s="1379"/>
      <c r="H39" s="1379"/>
      <c r="I39" s="1379"/>
    </row>
    <row r="40" spans="1:9" ht="15.75" customHeight="1">
      <c r="A40" s="1448"/>
      <c r="B40" s="1379"/>
      <c r="C40" s="1379"/>
      <c r="D40" s="1379"/>
      <c r="E40" s="1379"/>
      <c r="F40" s="1379"/>
      <c r="G40" s="1379"/>
      <c r="H40" s="1379"/>
      <c r="I40" s="1379"/>
    </row>
    <row r="41" spans="1:9" ht="8.4499999999999993" customHeight="1">
      <c r="A41" s="1386"/>
      <c r="B41" s="1379"/>
      <c r="C41" s="1379"/>
      <c r="D41" s="1379"/>
      <c r="E41" s="1379"/>
      <c r="F41" s="1379"/>
      <c r="G41" s="1379"/>
      <c r="H41" s="1379"/>
      <c r="I41" s="1379"/>
    </row>
    <row r="42" spans="1:9" ht="15.75" customHeight="1">
      <c r="A42" s="1385" t="s">
        <v>748</v>
      </c>
      <c r="B42" s="1379"/>
      <c r="C42" s="1379"/>
      <c r="D42" s="1379"/>
      <c r="E42" s="1379"/>
      <c r="F42" s="1379"/>
      <c r="G42" s="1379"/>
      <c r="H42" s="1379"/>
      <c r="I42" s="1379"/>
    </row>
    <row r="43" spans="1:9" ht="15.4" customHeight="1">
      <c r="A43" s="1446" t="s">
        <v>1272</v>
      </c>
      <c r="B43" s="1379"/>
      <c r="C43" s="1379"/>
      <c r="D43" s="1379"/>
      <c r="E43" s="1379"/>
      <c r="F43" s="1379"/>
      <c r="G43" s="1379"/>
      <c r="H43" s="1379"/>
      <c r="I43" s="1379"/>
    </row>
    <row r="44" spans="1:9" ht="15.4" customHeight="1">
      <c r="A44" s="1446"/>
      <c r="B44" s="1379"/>
      <c r="C44" s="1379"/>
      <c r="D44" s="1379"/>
      <c r="E44" s="1379"/>
      <c r="F44" s="1379"/>
      <c r="G44" s="1379"/>
      <c r="H44" s="1379"/>
      <c r="I44" s="1379"/>
    </row>
    <row r="45" spans="1:9" ht="8.4499999999999993" customHeight="1">
      <c r="A45" s="1384"/>
      <c r="B45" s="1379"/>
      <c r="C45" s="1379"/>
      <c r="D45" s="1379"/>
      <c r="E45" s="1379"/>
      <c r="F45" s="1379"/>
      <c r="G45" s="1379"/>
      <c r="H45" s="1379"/>
      <c r="I45" s="1379"/>
    </row>
    <row r="46" spans="1:9" ht="15.75" customHeight="1">
      <c r="A46" s="1387" t="s">
        <v>749</v>
      </c>
      <c r="B46" s="1379"/>
      <c r="C46" s="1379"/>
      <c r="D46" s="1379"/>
      <c r="E46" s="1379"/>
      <c r="F46" s="1379"/>
      <c r="G46" s="1379"/>
      <c r="H46" s="1379"/>
      <c r="I46" s="1379"/>
    </row>
    <row r="47" spans="1:9" ht="15.75" customHeight="1">
      <c r="A47" s="1447" t="s">
        <v>1054</v>
      </c>
      <c r="B47" s="1379"/>
      <c r="C47" s="1379"/>
      <c r="D47" s="1379"/>
      <c r="E47" s="1379"/>
      <c r="F47" s="1379"/>
      <c r="G47" s="1379"/>
      <c r="H47" s="1379"/>
      <c r="I47" s="1379"/>
    </row>
    <row r="48" spans="1:9" ht="15.75" customHeight="1">
      <c r="A48" s="1447"/>
      <c r="B48" s="1379"/>
      <c r="C48" s="1379"/>
      <c r="D48" s="1379"/>
      <c r="E48" s="1379"/>
      <c r="F48" s="1379"/>
      <c r="G48" s="1379"/>
      <c r="H48" s="1379"/>
      <c r="I48" s="1379"/>
    </row>
    <row r="49" spans="1:1" ht="15.4" customHeight="1">
      <c r="A49" s="1388"/>
    </row>
    <row r="50" spans="1:1" ht="15" customHeight="1">
      <c r="A50" s="1389"/>
    </row>
    <row r="51" spans="1:1">
      <c r="A51" s="1390"/>
    </row>
    <row r="52" spans="1:1">
      <c r="A52" s="1391"/>
    </row>
  </sheetData>
  <mergeCells count="12">
    <mergeCell ref="A43:A44"/>
    <mergeCell ref="A47:A48"/>
    <mergeCell ref="A39:A40"/>
    <mergeCell ref="A3:A5"/>
    <mergeCell ref="A6:A7"/>
    <mergeCell ref="A8:A11"/>
    <mergeCell ref="A12:A14"/>
    <mergeCell ref="A17:A18"/>
    <mergeCell ref="A19:A20"/>
    <mergeCell ref="A23:A24"/>
    <mergeCell ref="A27:A28"/>
    <mergeCell ref="A31:A32"/>
  </mergeCells>
  <phoneticPr fontId="25"/>
  <printOptions horizontalCentered="1"/>
  <pageMargins left="0.78740157480314965" right="0.78740157480314965" top="0.78740157480314965" bottom="0.78740157480314965" header="0.39370078740157483" footer="0.39370078740157483"/>
  <pageSetup paperSize="9" fitToWidth="0" fitToHeight="0" orientation="portrait" useFirstPageNumber="1" r:id="rId1"/>
  <headerFooter alignWithMargins="0">
    <oddFooter xml:space="preserve">&amp;C-1-
</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G27"/>
  <sheetViews>
    <sheetView view="pageLayout" zoomScaleNormal="85" zoomScaleSheetLayoutView="100" workbookViewId="0">
      <selection activeCell="A2" sqref="A2"/>
    </sheetView>
  </sheetViews>
  <sheetFormatPr defaultColWidth="9" defaultRowHeight="12.75"/>
  <cols>
    <col min="1" max="1" width="4.75" style="187" customWidth="1"/>
    <col min="2" max="2" width="19.5" style="187" customWidth="1"/>
    <col min="3" max="3" width="40.5" style="188" customWidth="1"/>
    <col min="4" max="4" width="15.5" style="189" customWidth="1"/>
    <col min="5" max="5" width="16.125" style="187" customWidth="1"/>
    <col min="6" max="6" width="7.25" style="190" customWidth="1"/>
    <col min="7" max="16384" width="9" style="190"/>
  </cols>
  <sheetData>
    <row r="1" spans="1:7" ht="33.75" customHeight="1">
      <c r="A1" s="186"/>
    </row>
    <row r="2" spans="1:7" s="187" customFormat="1" ht="22.5" customHeight="1">
      <c r="A2" s="191" t="s">
        <v>1427</v>
      </c>
      <c r="B2" s="192" t="s">
        <v>1426</v>
      </c>
      <c r="C2" s="192" t="s">
        <v>1425</v>
      </c>
      <c r="D2" s="192" t="s">
        <v>1424</v>
      </c>
      <c r="E2" s="192" t="s">
        <v>1423</v>
      </c>
    </row>
    <row r="3" spans="1:7" ht="30" customHeight="1">
      <c r="A3" s="191">
        <v>76</v>
      </c>
      <c r="B3" s="197">
        <v>45182</v>
      </c>
      <c r="C3" s="194" t="s">
        <v>1409</v>
      </c>
      <c r="D3" s="192" t="s">
        <v>1408</v>
      </c>
      <c r="E3" s="200">
        <v>2</v>
      </c>
      <c r="G3" s="202"/>
    </row>
    <row r="4" spans="1:7" ht="30" customHeight="1">
      <c r="A4" s="191">
        <v>77</v>
      </c>
      <c r="B4" s="197">
        <v>45184</v>
      </c>
      <c r="C4" s="194" t="s">
        <v>1466</v>
      </c>
      <c r="D4" s="192" t="s">
        <v>1408</v>
      </c>
      <c r="E4" s="200">
        <v>14</v>
      </c>
      <c r="G4" s="202"/>
    </row>
    <row r="5" spans="1:7" ht="30" customHeight="1">
      <c r="A5" s="191">
        <v>78</v>
      </c>
      <c r="B5" s="197">
        <v>45185</v>
      </c>
      <c r="C5" s="194" t="s">
        <v>1465</v>
      </c>
      <c r="D5" s="192" t="s">
        <v>1464</v>
      </c>
      <c r="E5" s="200">
        <v>65</v>
      </c>
    </row>
    <row r="6" spans="1:7" ht="30" customHeight="1">
      <c r="A6" s="191">
        <v>79</v>
      </c>
      <c r="B6" s="193">
        <v>45186</v>
      </c>
      <c r="C6" s="194" t="s">
        <v>1407</v>
      </c>
      <c r="D6" s="192" t="s">
        <v>1406</v>
      </c>
      <c r="E6" s="200">
        <v>21</v>
      </c>
    </row>
    <row r="7" spans="1:7" ht="30" customHeight="1">
      <c r="A7" s="191">
        <v>80</v>
      </c>
      <c r="B7" s="193">
        <v>45187</v>
      </c>
      <c r="C7" s="194" t="s">
        <v>1463</v>
      </c>
      <c r="D7" s="192" t="s">
        <v>1462</v>
      </c>
      <c r="E7" s="200">
        <v>200</v>
      </c>
    </row>
    <row r="8" spans="1:7" ht="30" customHeight="1">
      <c r="A8" s="191">
        <v>81</v>
      </c>
      <c r="B8" s="197">
        <v>45187</v>
      </c>
      <c r="C8" s="194" t="s">
        <v>1437</v>
      </c>
      <c r="D8" s="192" t="s">
        <v>1406</v>
      </c>
      <c r="E8" s="200">
        <v>4</v>
      </c>
    </row>
    <row r="9" spans="1:7" ht="30" customHeight="1">
      <c r="A9" s="191">
        <v>82</v>
      </c>
      <c r="B9" s="197">
        <v>45187</v>
      </c>
      <c r="C9" s="194" t="s">
        <v>1436</v>
      </c>
      <c r="D9" s="192" t="s">
        <v>1406</v>
      </c>
      <c r="E9" s="200">
        <v>4</v>
      </c>
    </row>
    <row r="10" spans="1:7" ht="30" customHeight="1">
      <c r="A10" s="191">
        <v>83</v>
      </c>
      <c r="B10" s="197">
        <v>45191</v>
      </c>
      <c r="C10" s="194" t="s">
        <v>1461</v>
      </c>
      <c r="D10" s="192" t="s">
        <v>1408</v>
      </c>
      <c r="E10" s="200">
        <v>11</v>
      </c>
      <c r="F10" s="187"/>
    </row>
    <row r="11" spans="1:7" ht="30" customHeight="1">
      <c r="A11" s="191">
        <v>84</v>
      </c>
      <c r="B11" s="197">
        <v>45192</v>
      </c>
      <c r="C11" s="194" t="s">
        <v>1411</v>
      </c>
      <c r="D11" s="192" t="s">
        <v>1406</v>
      </c>
      <c r="E11" s="200">
        <v>16</v>
      </c>
      <c r="F11" s="187"/>
    </row>
    <row r="12" spans="1:7" ht="30" customHeight="1">
      <c r="A12" s="191">
        <v>85</v>
      </c>
      <c r="B12" s="197">
        <v>45193</v>
      </c>
      <c r="C12" s="194" t="s">
        <v>1460</v>
      </c>
      <c r="D12" s="192" t="s">
        <v>1406</v>
      </c>
      <c r="E12" s="200">
        <v>98</v>
      </c>
      <c r="F12" s="187"/>
    </row>
    <row r="13" spans="1:7" ht="30" customHeight="1">
      <c r="A13" s="191">
        <v>86</v>
      </c>
      <c r="B13" s="197">
        <v>45193</v>
      </c>
      <c r="C13" s="194" t="s">
        <v>1419</v>
      </c>
      <c r="D13" s="192" t="s">
        <v>1406</v>
      </c>
      <c r="E13" s="200">
        <v>16</v>
      </c>
      <c r="F13" s="187"/>
    </row>
    <row r="14" spans="1:7" ht="30" customHeight="1">
      <c r="A14" s="191">
        <v>87</v>
      </c>
      <c r="B14" s="197">
        <v>45195</v>
      </c>
      <c r="C14" s="194" t="s">
        <v>1410</v>
      </c>
      <c r="D14" s="192" t="s">
        <v>1406</v>
      </c>
      <c r="E14" s="200">
        <v>9</v>
      </c>
      <c r="F14" s="187"/>
    </row>
    <row r="15" spans="1:7" ht="30" customHeight="1">
      <c r="A15" s="191">
        <v>88</v>
      </c>
      <c r="B15" s="197">
        <v>45198</v>
      </c>
      <c r="C15" s="194" t="s">
        <v>1459</v>
      </c>
      <c r="D15" s="192" t="s">
        <v>1408</v>
      </c>
      <c r="E15" s="201">
        <v>11</v>
      </c>
      <c r="F15" s="187"/>
    </row>
    <row r="16" spans="1:7" ht="30" customHeight="1">
      <c r="A16" s="191">
        <v>89</v>
      </c>
      <c r="B16" s="197">
        <v>45199</v>
      </c>
      <c r="C16" s="194" t="s">
        <v>1458</v>
      </c>
      <c r="D16" s="192" t="s">
        <v>1406</v>
      </c>
      <c r="E16" s="200">
        <v>50</v>
      </c>
      <c r="F16" s="187"/>
    </row>
    <row r="17" spans="1:7" ht="30" customHeight="1">
      <c r="A17" s="191">
        <v>90</v>
      </c>
      <c r="B17" s="197">
        <v>45200</v>
      </c>
      <c r="C17" s="194" t="s">
        <v>1407</v>
      </c>
      <c r="D17" s="192" t="s">
        <v>1406</v>
      </c>
      <c r="E17" s="200">
        <v>25</v>
      </c>
      <c r="F17" s="187"/>
    </row>
    <row r="18" spans="1:7" ht="30" customHeight="1">
      <c r="A18" s="191">
        <v>91</v>
      </c>
      <c r="B18" s="197">
        <v>45200</v>
      </c>
      <c r="C18" s="194" t="s">
        <v>1457</v>
      </c>
      <c r="D18" s="192" t="s">
        <v>1406</v>
      </c>
      <c r="E18" s="201">
        <v>33</v>
      </c>
      <c r="F18" s="187"/>
    </row>
    <row r="19" spans="1:7" ht="30" customHeight="1">
      <c r="A19" s="191">
        <v>92</v>
      </c>
      <c r="B19" s="197">
        <v>45206</v>
      </c>
      <c r="C19" s="194" t="s">
        <v>1456</v>
      </c>
      <c r="D19" s="192" t="s">
        <v>1406</v>
      </c>
      <c r="E19" s="201">
        <v>34</v>
      </c>
      <c r="F19" s="187"/>
      <c r="G19" s="187"/>
    </row>
    <row r="20" spans="1:7" s="187" customFormat="1" ht="30" customHeight="1">
      <c r="A20" s="191">
        <v>93</v>
      </c>
      <c r="B20" s="197">
        <v>45208</v>
      </c>
      <c r="C20" s="194" t="s">
        <v>1455</v>
      </c>
      <c r="D20" s="192" t="s">
        <v>1406</v>
      </c>
      <c r="E20" s="200">
        <v>62</v>
      </c>
    </row>
    <row r="21" spans="1:7" s="187" customFormat="1" ht="30" customHeight="1">
      <c r="A21" s="191">
        <v>94</v>
      </c>
      <c r="B21" s="197">
        <v>45210</v>
      </c>
      <c r="C21" s="194" t="s">
        <v>1409</v>
      </c>
      <c r="D21" s="192" t="s">
        <v>1408</v>
      </c>
      <c r="E21" s="200">
        <v>2</v>
      </c>
    </row>
    <row r="22" spans="1:7" s="187" customFormat="1" ht="30" customHeight="1">
      <c r="A22" s="191">
        <v>95</v>
      </c>
      <c r="B22" s="197">
        <v>45213</v>
      </c>
      <c r="C22" s="194" t="s">
        <v>1411</v>
      </c>
      <c r="D22" s="192" t="s">
        <v>1406</v>
      </c>
      <c r="E22" s="200">
        <v>17</v>
      </c>
    </row>
    <row r="23" spans="1:7" s="187" customFormat="1" ht="30" customHeight="1">
      <c r="A23" s="191">
        <v>96</v>
      </c>
      <c r="B23" s="193">
        <v>45214</v>
      </c>
      <c r="C23" s="194" t="s">
        <v>1454</v>
      </c>
      <c r="D23" s="192" t="s">
        <v>1406</v>
      </c>
      <c r="E23" s="200">
        <v>45</v>
      </c>
    </row>
    <row r="24" spans="1:7" s="187" customFormat="1" ht="30" customHeight="1">
      <c r="A24" s="191">
        <v>97</v>
      </c>
      <c r="B24" s="197">
        <v>45214</v>
      </c>
      <c r="C24" s="194" t="s">
        <v>1407</v>
      </c>
      <c r="D24" s="192" t="s">
        <v>1406</v>
      </c>
      <c r="E24" s="200">
        <v>16</v>
      </c>
    </row>
    <row r="25" spans="1:7" s="187" customFormat="1" ht="30" customHeight="1">
      <c r="A25" s="191">
        <v>98</v>
      </c>
      <c r="B25" s="197">
        <v>45215</v>
      </c>
      <c r="C25" s="194" t="s">
        <v>1410</v>
      </c>
      <c r="D25" s="192" t="s">
        <v>1406</v>
      </c>
      <c r="E25" s="200">
        <v>14</v>
      </c>
    </row>
    <row r="26" spans="1:7" s="187" customFormat="1" ht="30" customHeight="1">
      <c r="A26" s="191">
        <v>99</v>
      </c>
      <c r="B26" s="197">
        <v>45220</v>
      </c>
      <c r="C26" s="194" t="s">
        <v>1453</v>
      </c>
      <c r="D26" s="192" t="s">
        <v>1408</v>
      </c>
      <c r="E26" s="200">
        <v>32</v>
      </c>
    </row>
    <row r="27" spans="1:7" s="187" customFormat="1" ht="30" customHeight="1">
      <c r="A27" s="191">
        <v>100</v>
      </c>
      <c r="B27" s="197">
        <v>45221</v>
      </c>
      <c r="C27" s="194" t="s">
        <v>1419</v>
      </c>
      <c r="D27" s="192" t="s">
        <v>1406</v>
      </c>
      <c r="E27" s="200">
        <v>6</v>
      </c>
    </row>
  </sheetData>
  <phoneticPr fontId="25"/>
  <dataValidations disablePrompts="1" count="1">
    <dataValidation allowBlank="1" sqref="B3:B27"/>
  </dataValidations>
  <pageMargins left="0.39370078740157483" right="0.11811023622047245" top="0.74803149606299213" bottom="0.55118110236220474" header="0.31496062992125984" footer="0.31496062992125984"/>
  <pageSetup paperSize="9" fitToHeight="0" orientation="portrait" r:id="rId1"/>
  <headerFooter>
    <oddFooter>&amp;C-36-</oddFooter>
  </headerFooter>
  <colBreaks count="1" manualBreakCount="1">
    <brk id="5"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F27"/>
  <sheetViews>
    <sheetView view="pageLayout" zoomScaleNormal="85" zoomScaleSheetLayoutView="100" workbookViewId="0">
      <selection activeCell="A2" sqref="A2"/>
    </sheetView>
  </sheetViews>
  <sheetFormatPr defaultColWidth="9" defaultRowHeight="12.75"/>
  <cols>
    <col min="1" max="1" width="4.75" style="187" customWidth="1"/>
    <col min="2" max="2" width="19.5" style="187" customWidth="1"/>
    <col min="3" max="3" width="40.5" style="188" customWidth="1"/>
    <col min="4" max="4" width="15.5" style="189" customWidth="1"/>
    <col min="5" max="5" width="16.125" style="187" customWidth="1"/>
    <col min="6" max="6" width="7.25" style="190" customWidth="1"/>
    <col min="7" max="16384" width="9" style="190"/>
  </cols>
  <sheetData>
    <row r="1" spans="1:6" ht="33.75" customHeight="1">
      <c r="A1" s="186"/>
    </row>
    <row r="2" spans="1:6" s="187" customFormat="1" ht="22.5" customHeight="1">
      <c r="A2" s="191" t="s">
        <v>1427</v>
      </c>
      <c r="B2" s="192" t="s">
        <v>1426</v>
      </c>
      <c r="C2" s="192" t="s">
        <v>1425</v>
      </c>
      <c r="D2" s="192" t="s">
        <v>1424</v>
      </c>
      <c r="E2" s="192" t="s">
        <v>1423</v>
      </c>
    </row>
    <row r="3" spans="1:6" s="187" customFormat="1" ht="30" customHeight="1">
      <c r="A3" s="191">
        <v>101</v>
      </c>
      <c r="B3" s="197">
        <v>45227</v>
      </c>
      <c r="C3" s="194" t="s">
        <v>1443</v>
      </c>
      <c r="D3" s="192" t="s">
        <v>1406</v>
      </c>
      <c r="E3" s="200">
        <v>23</v>
      </c>
    </row>
    <row r="4" spans="1:6" s="187" customFormat="1" ht="30" customHeight="1">
      <c r="A4" s="191">
        <v>102</v>
      </c>
      <c r="B4" s="197">
        <v>45227</v>
      </c>
      <c r="C4" s="194" t="s">
        <v>1411</v>
      </c>
      <c r="D4" s="192" t="s">
        <v>1406</v>
      </c>
      <c r="E4" s="200">
        <v>14</v>
      </c>
    </row>
    <row r="5" spans="1:6" s="187" customFormat="1" ht="30" customHeight="1">
      <c r="A5" s="191">
        <v>103</v>
      </c>
      <c r="B5" s="197">
        <v>45228</v>
      </c>
      <c r="C5" s="194" t="s">
        <v>1443</v>
      </c>
      <c r="D5" s="192" t="s">
        <v>1406</v>
      </c>
      <c r="E5" s="200">
        <v>28</v>
      </c>
    </row>
    <row r="6" spans="1:6" s="187" customFormat="1" ht="30" customHeight="1">
      <c r="A6" s="191">
        <v>104</v>
      </c>
      <c r="B6" s="197">
        <v>45235</v>
      </c>
      <c r="C6" s="194" t="s">
        <v>1407</v>
      </c>
      <c r="D6" s="198" t="s">
        <v>1406</v>
      </c>
      <c r="E6" s="200">
        <v>23</v>
      </c>
    </row>
    <row r="7" spans="1:6" s="187" customFormat="1" ht="30" customHeight="1">
      <c r="A7" s="191">
        <v>105</v>
      </c>
      <c r="B7" s="197">
        <v>45235</v>
      </c>
      <c r="C7" s="194" t="s">
        <v>1478</v>
      </c>
      <c r="D7" s="198" t="s">
        <v>1406</v>
      </c>
      <c r="E7" s="200">
        <v>63</v>
      </c>
      <c r="F7" s="190"/>
    </row>
    <row r="8" spans="1:6" s="187" customFormat="1" ht="30" customHeight="1">
      <c r="A8" s="191">
        <v>106</v>
      </c>
      <c r="B8" s="197">
        <v>45238</v>
      </c>
      <c r="C8" s="194" t="s">
        <v>1409</v>
      </c>
      <c r="D8" s="198" t="s">
        <v>1408</v>
      </c>
      <c r="E8" s="200">
        <v>2</v>
      </c>
    </row>
    <row r="9" spans="1:6" ht="30" customHeight="1">
      <c r="A9" s="191">
        <v>107</v>
      </c>
      <c r="B9" s="197">
        <v>45241</v>
      </c>
      <c r="C9" s="194" t="s">
        <v>1477</v>
      </c>
      <c r="D9" s="198" t="s">
        <v>1421</v>
      </c>
      <c r="E9" s="201">
        <v>121</v>
      </c>
      <c r="F9" s="187"/>
    </row>
    <row r="10" spans="1:6" s="187" customFormat="1" ht="30" customHeight="1">
      <c r="A10" s="191">
        <v>108</v>
      </c>
      <c r="B10" s="197">
        <v>45241</v>
      </c>
      <c r="C10" s="194" t="s">
        <v>1411</v>
      </c>
      <c r="D10" s="198" t="s">
        <v>1406</v>
      </c>
      <c r="E10" s="201">
        <v>11</v>
      </c>
    </row>
    <row r="11" spans="1:6" s="187" customFormat="1" ht="30" customHeight="1">
      <c r="A11" s="191">
        <v>109</v>
      </c>
      <c r="B11" s="197">
        <v>45244</v>
      </c>
      <c r="C11" s="194" t="s">
        <v>1476</v>
      </c>
      <c r="D11" s="198" t="s">
        <v>1406</v>
      </c>
      <c r="E11" s="201">
        <v>12</v>
      </c>
    </row>
    <row r="12" spans="1:6" s="187" customFormat="1" ht="30" customHeight="1">
      <c r="A12" s="191">
        <v>110</v>
      </c>
      <c r="B12" s="197">
        <v>45248</v>
      </c>
      <c r="C12" s="194" t="s">
        <v>1475</v>
      </c>
      <c r="D12" s="198" t="s">
        <v>1406</v>
      </c>
      <c r="E12" s="201">
        <v>90</v>
      </c>
    </row>
    <row r="13" spans="1:6" s="187" customFormat="1" ht="30" customHeight="1">
      <c r="A13" s="191">
        <v>111</v>
      </c>
      <c r="B13" s="197">
        <v>45249</v>
      </c>
      <c r="C13" s="194" t="s">
        <v>1407</v>
      </c>
      <c r="D13" s="192" t="s">
        <v>1406</v>
      </c>
      <c r="E13" s="201">
        <v>27</v>
      </c>
    </row>
    <row r="14" spans="1:6" s="187" customFormat="1" ht="30" customHeight="1">
      <c r="A14" s="191">
        <v>112</v>
      </c>
      <c r="B14" s="197">
        <v>45255</v>
      </c>
      <c r="C14" s="194" t="s">
        <v>1411</v>
      </c>
      <c r="D14" s="192" t="s">
        <v>1406</v>
      </c>
      <c r="E14" s="201">
        <v>13</v>
      </c>
    </row>
    <row r="15" spans="1:6" s="187" customFormat="1" ht="30" customHeight="1">
      <c r="A15" s="191">
        <v>113</v>
      </c>
      <c r="B15" s="197">
        <v>45256</v>
      </c>
      <c r="C15" s="194" t="s">
        <v>1419</v>
      </c>
      <c r="D15" s="192" t="s">
        <v>1406</v>
      </c>
      <c r="E15" s="201">
        <v>22</v>
      </c>
    </row>
    <row r="16" spans="1:6" s="187" customFormat="1" ht="30" customHeight="1">
      <c r="A16" s="191">
        <v>114</v>
      </c>
      <c r="B16" s="197">
        <v>45256</v>
      </c>
      <c r="C16" s="194" t="s">
        <v>1474</v>
      </c>
      <c r="D16" s="192" t="s">
        <v>1408</v>
      </c>
      <c r="E16" s="201">
        <v>57</v>
      </c>
    </row>
    <row r="17" spans="1:6" s="187" customFormat="1" ht="30" customHeight="1">
      <c r="A17" s="191">
        <v>115</v>
      </c>
      <c r="B17" s="197">
        <v>45258</v>
      </c>
      <c r="C17" s="194" t="s">
        <v>1435</v>
      </c>
      <c r="D17" s="192" t="s">
        <v>1406</v>
      </c>
      <c r="E17" s="201">
        <v>11</v>
      </c>
    </row>
    <row r="18" spans="1:6" s="187" customFormat="1" ht="30" customHeight="1">
      <c r="A18" s="191">
        <v>116</v>
      </c>
      <c r="B18" s="197">
        <v>45262</v>
      </c>
      <c r="C18" s="194" t="s">
        <v>1473</v>
      </c>
      <c r="D18" s="192" t="s">
        <v>1406</v>
      </c>
      <c r="E18" s="201">
        <v>48</v>
      </c>
    </row>
    <row r="19" spans="1:6" s="187" customFormat="1" ht="30" customHeight="1">
      <c r="A19" s="191">
        <v>117</v>
      </c>
      <c r="B19" s="197">
        <v>45263</v>
      </c>
      <c r="C19" s="194" t="s">
        <v>1407</v>
      </c>
      <c r="D19" s="192" t="s">
        <v>1406</v>
      </c>
      <c r="E19" s="201">
        <v>25</v>
      </c>
    </row>
    <row r="20" spans="1:6" s="187" customFormat="1" ht="30" customHeight="1">
      <c r="A20" s="191">
        <v>118</v>
      </c>
      <c r="B20" s="197">
        <v>45269</v>
      </c>
      <c r="C20" s="194" t="s">
        <v>1411</v>
      </c>
      <c r="D20" s="192" t="s">
        <v>1406</v>
      </c>
      <c r="E20" s="201">
        <v>20</v>
      </c>
    </row>
    <row r="21" spans="1:6" s="187" customFormat="1" ht="30" customHeight="1">
      <c r="A21" s="191">
        <v>119</v>
      </c>
      <c r="B21" s="197">
        <v>45269</v>
      </c>
      <c r="C21" s="194" t="s">
        <v>1472</v>
      </c>
      <c r="D21" s="192" t="s">
        <v>1421</v>
      </c>
      <c r="E21" s="201">
        <v>37</v>
      </c>
      <c r="F21" s="190"/>
    </row>
    <row r="22" spans="1:6" s="187" customFormat="1" ht="30" customHeight="1">
      <c r="A22" s="191">
        <v>120</v>
      </c>
      <c r="B22" s="197">
        <v>45272</v>
      </c>
      <c r="C22" s="194" t="s">
        <v>1410</v>
      </c>
      <c r="D22" s="192" t="s">
        <v>1406</v>
      </c>
      <c r="E22" s="201">
        <v>12</v>
      </c>
      <c r="F22" s="190"/>
    </row>
    <row r="23" spans="1:6" s="187" customFormat="1" ht="30" customHeight="1">
      <c r="A23" s="191">
        <v>121</v>
      </c>
      <c r="B23" s="193" t="s">
        <v>1619</v>
      </c>
      <c r="C23" s="194" t="s">
        <v>1471</v>
      </c>
      <c r="D23" s="192" t="s">
        <v>1467</v>
      </c>
      <c r="E23" s="201">
        <v>1298</v>
      </c>
      <c r="F23" s="190"/>
    </row>
    <row r="24" spans="1:6" s="187" customFormat="1" ht="30" customHeight="1">
      <c r="A24" s="191">
        <v>122</v>
      </c>
      <c r="B24" s="197">
        <v>45273</v>
      </c>
      <c r="C24" s="194" t="s">
        <v>1409</v>
      </c>
      <c r="D24" s="192" t="s">
        <v>1408</v>
      </c>
      <c r="E24" s="201">
        <v>3</v>
      </c>
      <c r="F24" s="190"/>
    </row>
    <row r="25" spans="1:6" s="187" customFormat="1" ht="30" customHeight="1">
      <c r="A25" s="191">
        <v>123</v>
      </c>
      <c r="B25" s="197">
        <v>45276</v>
      </c>
      <c r="C25" s="194" t="s">
        <v>1470</v>
      </c>
      <c r="D25" s="192" t="s">
        <v>1467</v>
      </c>
      <c r="E25" s="200">
        <v>33</v>
      </c>
    </row>
    <row r="26" spans="1:6" s="187" customFormat="1" ht="30" customHeight="1">
      <c r="A26" s="191">
        <v>124</v>
      </c>
      <c r="B26" s="197">
        <v>45277</v>
      </c>
      <c r="C26" s="194" t="s">
        <v>1469</v>
      </c>
      <c r="D26" s="192" t="s">
        <v>1467</v>
      </c>
      <c r="E26" s="200">
        <v>24</v>
      </c>
      <c r="F26" s="190"/>
    </row>
    <row r="27" spans="1:6" s="187" customFormat="1" ht="30" customHeight="1">
      <c r="A27" s="191">
        <v>125</v>
      </c>
      <c r="B27" s="197">
        <v>45277</v>
      </c>
      <c r="C27" s="194" t="s">
        <v>1468</v>
      </c>
      <c r="D27" s="192" t="s">
        <v>1467</v>
      </c>
      <c r="E27" s="200">
        <v>35</v>
      </c>
      <c r="F27" s="190"/>
    </row>
  </sheetData>
  <phoneticPr fontId="25"/>
  <dataValidations disablePrompts="1" count="1">
    <dataValidation allowBlank="1" sqref="B3:B27"/>
  </dataValidations>
  <pageMargins left="0.39370078740157483" right="0.11811023622047245" top="0.74803149606299213" bottom="0.55118110236220474" header="0.31496062992125984" footer="0.31496062992125984"/>
  <pageSetup paperSize="9" fitToHeight="0" orientation="portrait" r:id="rId1"/>
  <headerFooter>
    <oddFooter>&amp;C-37-</oddFooter>
  </headerFooter>
  <colBreaks count="1" manualBreakCount="1">
    <brk id="5"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F27"/>
  <sheetViews>
    <sheetView view="pageLayout" zoomScaleNormal="85" zoomScaleSheetLayoutView="100" workbookViewId="0">
      <selection activeCell="A2" sqref="A2"/>
    </sheetView>
  </sheetViews>
  <sheetFormatPr defaultColWidth="9" defaultRowHeight="12.75"/>
  <cols>
    <col min="1" max="1" width="4.75" style="187" customWidth="1"/>
    <col min="2" max="2" width="19.5" style="187" customWidth="1"/>
    <col min="3" max="3" width="40.5" style="188" customWidth="1"/>
    <col min="4" max="4" width="15.5" style="189" customWidth="1"/>
    <col min="5" max="5" width="16.125" style="187" customWidth="1"/>
    <col min="6" max="6" width="7.25" style="190" customWidth="1"/>
    <col min="7" max="16384" width="9" style="190"/>
  </cols>
  <sheetData>
    <row r="1" spans="1:6" ht="33.75" customHeight="1">
      <c r="A1" s="186"/>
    </row>
    <row r="2" spans="1:6" s="187" customFormat="1" ht="22.5" customHeight="1">
      <c r="A2" s="191" t="s">
        <v>1427</v>
      </c>
      <c r="B2" s="192" t="s">
        <v>1426</v>
      </c>
      <c r="C2" s="192" t="s">
        <v>1425</v>
      </c>
      <c r="D2" s="192" t="s">
        <v>1424</v>
      </c>
      <c r="E2" s="192" t="s">
        <v>1423</v>
      </c>
    </row>
    <row r="3" spans="1:6" s="187" customFormat="1" ht="30" customHeight="1">
      <c r="A3" s="191">
        <v>126</v>
      </c>
      <c r="B3" s="197">
        <v>45277</v>
      </c>
      <c r="C3" s="194" t="s">
        <v>1407</v>
      </c>
      <c r="D3" s="192" t="s">
        <v>1467</v>
      </c>
      <c r="E3" s="200">
        <v>12</v>
      </c>
    </row>
    <row r="4" spans="1:6" s="187" customFormat="1" ht="30" customHeight="1">
      <c r="A4" s="191">
        <v>127</v>
      </c>
      <c r="B4" s="197">
        <v>45277</v>
      </c>
      <c r="C4" s="194" t="s">
        <v>1489</v>
      </c>
      <c r="D4" s="192" t="s">
        <v>1467</v>
      </c>
      <c r="E4" s="200">
        <v>3</v>
      </c>
    </row>
    <row r="5" spans="1:6" s="187" customFormat="1" ht="30" customHeight="1">
      <c r="A5" s="191">
        <v>128</v>
      </c>
      <c r="B5" s="197">
        <v>45283</v>
      </c>
      <c r="C5" s="194" t="s">
        <v>1488</v>
      </c>
      <c r="D5" s="192" t="s">
        <v>1408</v>
      </c>
      <c r="E5" s="200">
        <v>100</v>
      </c>
    </row>
    <row r="6" spans="1:6" s="187" customFormat="1" ht="30" customHeight="1">
      <c r="A6" s="191">
        <v>129</v>
      </c>
      <c r="B6" s="197">
        <v>45283</v>
      </c>
      <c r="C6" s="194" t="s">
        <v>1443</v>
      </c>
      <c r="D6" s="198" t="s">
        <v>1406</v>
      </c>
      <c r="E6" s="200">
        <v>22</v>
      </c>
    </row>
    <row r="7" spans="1:6" s="187" customFormat="1" ht="30" customHeight="1">
      <c r="A7" s="191">
        <v>130</v>
      </c>
      <c r="B7" s="197">
        <v>45283</v>
      </c>
      <c r="C7" s="194" t="s">
        <v>1411</v>
      </c>
      <c r="D7" s="198" t="s">
        <v>1406</v>
      </c>
      <c r="E7" s="200">
        <v>2</v>
      </c>
      <c r="F7" s="190"/>
    </row>
    <row r="8" spans="1:6" s="187" customFormat="1" ht="30" customHeight="1">
      <c r="A8" s="191">
        <v>131</v>
      </c>
      <c r="B8" s="197">
        <v>45284</v>
      </c>
      <c r="C8" s="194" t="s">
        <v>1419</v>
      </c>
      <c r="D8" s="198" t="s">
        <v>1406</v>
      </c>
      <c r="E8" s="200">
        <v>23</v>
      </c>
    </row>
    <row r="9" spans="1:6" ht="30" customHeight="1">
      <c r="A9" s="191">
        <v>132</v>
      </c>
      <c r="B9" s="197" t="s">
        <v>1620</v>
      </c>
      <c r="C9" s="194" t="s">
        <v>1487</v>
      </c>
      <c r="D9" s="198" t="s">
        <v>1406</v>
      </c>
      <c r="E9" s="201">
        <v>105</v>
      </c>
      <c r="F9" s="187"/>
    </row>
    <row r="10" spans="1:6" s="187" customFormat="1" ht="30" customHeight="1">
      <c r="A10" s="191">
        <v>133</v>
      </c>
      <c r="B10" s="197">
        <v>45318</v>
      </c>
      <c r="C10" s="194" t="s">
        <v>1411</v>
      </c>
      <c r="D10" s="198" t="s">
        <v>1406</v>
      </c>
      <c r="E10" s="201">
        <v>12</v>
      </c>
    </row>
    <row r="11" spans="1:6" s="187" customFormat="1" ht="30" customHeight="1">
      <c r="A11" s="191">
        <v>134</v>
      </c>
      <c r="B11" s="197">
        <v>45318</v>
      </c>
      <c r="C11" s="194" t="s">
        <v>1486</v>
      </c>
      <c r="D11" s="198" t="s">
        <v>1406</v>
      </c>
      <c r="E11" s="201">
        <v>71</v>
      </c>
    </row>
    <row r="12" spans="1:6" s="187" customFormat="1" ht="30" customHeight="1">
      <c r="A12" s="191">
        <v>135</v>
      </c>
      <c r="B12" s="197">
        <v>45319</v>
      </c>
      <c r="C12" s="194" t="s">
        <v>1419</v>
      </c>
      <c r="D12" s="198" t="s">
        <v>1406</v>
      </c>
      <c r="E12" s="201">
        <v>23</v>
      </c>
    </row>
    <row r="13" spans="1:6" s="187" customFormat="1" ht="30" customHeight="1">
      <c r="A13" s="191">
        <v>136</v>
      </c>
      <c r="B13" s="197">
        <v>45325</v>
      </c>
      <c r="C13" s="194" t="s">
        <v>1485</v>
      </c>
      <c r="D13" s="192" t="s">
        <v>1421</v>
      </c>
      <c r="E13" s="201">
        <v>151</v>
      </c>
    </row>
    <row r="14" spans="1:6" s="187" customFormat="1" ht="30" customHeight="1">
      <c r="A14" s="191">
        <v>137</v>
      </c>
      <c r="B14" s="197">
        <v>45326</v>
      </c>
      <c r="C14" s="194" t="s">
        <v>1407</v>
      </c>
      <c r="D14" s="192" t="s">
        <v>1406</v>
      </c>
      <c r="E14" s="201">
        <v>21</v>
      </c>
    </row>
    <row r="15" spans="1:6" s="187" customFormat="1" ht="30" customHeight="1">
      <c r="A15" s="191">
        <v>138</v>
      </c>
      <c r="B15" s="197">
        <v>45332</v>
      </c>
      <c r="C15" s="194" t="s">
        <v>1411</v>
      </c>
      <c r="D15" s="192" t="s">
        <v>1406</v>
      </c>
      <c r="E15" s="201">
        <v>12</v>
      </c>
    </row>
    <row r="16" spans="1:6" s="187" customFormat="1" ht="30" customHeight="1">
      <c r="A16" s="191">
        <v>139</v>
      </c>
      <c r="B16" s="197">
        <v>45333</v>
      </c>
      <c r="C16" s="194" t="s">
        <v>1484</v>
      </c>
      <c r="D16" s="192" t="s">
        <v>1406</v>
      </c>
      <c r="E16" s="201">
        <v>12</v>
      </c>
    </row>
    <row r="17" spans="1:6" s="187" customFormat="1" ht="30" customHeight="1">
      <c r="A17" s="191">
        <v>140</v>
      </c>
      <c r="B17" s="197">
        <v>45336</v>
      </c>
      <c r="C17" s="194" t="s">
        <v>1409</v>
      </c>
      <c r="D17" s="192" t="s">
        <v>1408</v>
      </c>
      <c r="E17" s="201">
        <v>1</v>
      </c>
    </row>
    <row r="18" spans="1:6" s="187" customFormat="1" ht="30" customHeight="1">
      <c r="A18" s="191">
        <v>141</v>
      </c>
      <c r="B18" s="197">
        <v>45339</v>
      </c>
      <c r="C18" s="194" t="s">
        <v>1483</v>
      </c>
      <c r="D18" s="192" t="s">
        <v>1467</v>
      </c>
      <c r="E18" s="201">
        <v>55</v>
      </c>
    </row>
    <row r="19" spans="1:6" s="187" customFormat="1" ht="30" customHeight="1">
      <c r="A19" s="191">
        <v>142</v>
      </c>
      <c r="B19" s="197">
        <v>45340</v>
      </c>
      <c r="C19" s="194" t="s">
        <v>1407</v>
      </c>
      <c r="D19" s="192" t="s">
        <v>1467</v>
      </c>
      <c r="E19" s="201">
        <v>15</v>
      </c>
    </row>
    <row r="20" spans="1:6" s="187" customFormat="1" ht="30" customHeight="1">
      <c r="A20" s="191">
        <v>143</v>
      </c>
      <c r="B20" s="197">
        <v>45342</v>
      </c>
      <c r="C20" s="194" t="s">
        <v>1410</v>
      </c>
      <c r="D20" s="192" t="s">
        <v>1467</v>
      </c>
      <c r="E20" s="201">
        <v>5</v>
      </c>
    </row>
    <row r="21" spans="1:6" s="187" customFormat="1" ht="30" customHeight="1">
      <c r="A21" s="191">
        <v>144</v>
      </c>
      <c r="B21" s="197">
        <v>45345</v>
      </c>
      <c r="C21" s="194" t="s">
        <v>1482</v>
      </c>
      <c r="D21" s="192" t="s">
        <v>1467</v>
      </c>
      <c r="E21" s="201">
        <v>66</v>
      </c>
      <c r="F21" s="190"/>
    </row>
    <row r="22" spans="1:6" s="187" customFormat="1" ht="30" customHeight="1">
      <c r="A22" s="191">
        <v>145</v>
      </c>
      <c r="B22" s="197">
        <v>45346</v>
      </c>
      <c r="C22" s="194" t="s">
        <v>1411</v>
      </c>
      <c r="D22" s="192" t="s">
        <v>1467</v>
      </c>
      <c r="E22" s="201">
        <v>20</v>
      </c>
      <c r="F22" s="190"/>
    </row>
    <row r="23" spans="1:6" s="187" customFormat="1" ht="30" customHeight="1">
      <c r="A23" s="191">
        <v>146</v>
      </c>
      <c r="B23" s="197">
        <v>45346</v>
      </c>
      <c r="C23" s="194" t="s">
        <v>1481</v>
      </c>
      <c r="D23" s="192" t="s">
        <v>1467</v>
      </c>
      <c r="E23" s="201">
        <v>11</v>
      </c>
      <c r="F23" s="190"/>
    </row>
    <row r="24" spans="1:6" s="187" customFormat="1" ht="30" customHeight="1">
      <c r="A24" s="191">
        <v>147</v>
      </c>
      <c r="B24" s="197">
        <v>45347</v>
      </c>
      <c r="C24" s="194" t="s">
        <v>1419</v>
      </c>
      <c r="D24" s="192" t="s">
        <v>1467</v>
      </c>
      <c r="E24" s="201">
        <v>15</v>
      </c>
      <c r="F24" s="190"/>
    </row>
    <row r="25" spans="1:6" s="187" customFormat="1" ht="30" customHeight="1">
      <c r="A25" s="191">
        <v>148</v>
      </c>
      <c r="B25" s="197">
        <v>45353</v>
      </c>
      <c r="C25" s="194" t="s">
        <v>1480</v>
      </c>
      <c r="D25" s="192" t="s">
        <v>1467</v>
      </c>
      <c r="E25" s="200">
        <v>35</v>
      </c>
    </row>
    <row r="26" spans="1:6" s="187" customFormat="1" ht="30" customHeight="1">
      <c r="A26" s="191">
        <v>149</v>
      </c>
      <c r="B26" s="197">
        <v>45353</v>
      </c>
      <c r="C26" s="194" t="s">
        <v>1479</v>
      </c>
      <c r="D26" s="192" t="s">
        <v>1467</v>
      </c>
      <c r="E26" s="200">
        <v>34</v>
      </c>
      <c r="F26" s="190"/>
    </row>
    <row r="27" spans="1:6" s="187" customFormat="1" ht="30" customHeight="1">
      <c r="A27" s="191">
        <v>150</v>
      </c>
      <c r="B27" s="197">
        <v>45354</v>
      </c>
      <c r="C27" s="194" t="s">
        <v>1407</v>
      </c>
      <c r="D27" s="192" t="s">
        <v>1467</v>
      </c>
      <c r="E27" s="200">
        <v>27</v>
      </c>
      <c r="F27" s="190"/>
    </row>
  </sheetData>
  <phoneticPr fontId="25"/>
  <dataValidations disablePrompts="1" count="1">
    <dataValidation allowBlank="1" sqref="B3:B27"/>
  </dataValidations>
  <pageMargins left="0.39370078740157483" right="0.11811023622047245" top="0.74803149606299213" bottom="0.55118110236220474" header="0.31496062992125984" footer="0.31496062992125984"/>
  <pageSetup paperSize="9" fitToHeight="0" orientation="portrait" r:id="rId1"/>
  <headerFooter>
    <oddFooter>&amp;C-38-</oddFooter>
  </headerFooter>
  <colBreaks count="1" manualBreakCount="1">
    <brk id="5"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G14"/>
  <sheetViews>
    <sheetView view="pageLayout" zoomScaleNormal="85" zoomScaleSheetLayoutView="100" workbookViewId="0">
      <selection activeCell="A2" sqref="A2"/>
    </sheetView>
  </sheetViews>
  <sheetFormatPr defaultColWidth="9" defaultRowHeight="12.75"/>
  <cols>
    <col min="1" max="1" width="4.75" style="187" customWidth="1"/>
    <col min="2" max="2" width="19.5" style="187" customWidth="1"/>
    <col min="3" max="3" width="40.5" style="188" customWidth="1"/>
    <col min="4" max="4" width="15.5" style="189" customWidth="1"/>
    <col min="5" max="5" width="16.125" style="187" customWidth="1"/>
    <col min="6" max="6" width="7.25" style="190" customWidth="1"/>
    <col min="7" max="16384" width="9" style="190"/>
  </cols>
  <sheetData>
    <row r="1" spans="1:7" ht="33.75" customHeight="1">
      <c r="A1" s="186"/>
    </row>
    <row r="2" spans="1:7" s="187" customFormat="1" ht="22.5" customHeight="1">
      <c r="A2" s="191" t="s">
        <v>1427</v>
      </c>
      <c r="B2" s="192" t="s">
        <v>1426</v>
      </c>
      <c r="C2" s="192" t="s">
        <v>1425</v>
      </c>
      <c r="D2" s="192" t="s">
        <v>1424</v>
      </c>
      <c r="E2" s="192" t="s">
        <v>1423</v>
      </c>
    </row>
    <row r="3" spans="1:7" s="187" customFormat="1" ht="29.1" customHeight="1">
      <c r="A3" s="191">
        <v>151</v>
      </c>
      <c r="B3" s="193">
        <v>45360</v>
      </c>
      <c r="C3" s="194" t="s">
        <v>1411</v>
      </c>
      <c r="D3" s="192" t="s">
        <v>1467</v>
      </c>
      <c r="E3" s="195">
        <v>13</v>
      </c>
    </row>
    <row r="4" spans="1:7" s="187" customFormat="1" ht="29.1" customHeight="1">
      <c r="A4" s="191">
        <v>152</v>
      </c>
      <c r="B4" s="193">
        <v>45361</v>
      </c>
      <c r="C4" s="194" t="s">
        <v>1494</v>
      </c>
      <c r="D4" s="192" t="s">
        <v>1467</v>
      </c>
      <c r="E4" s="196">
        <v>40</v>
      </c>
    </row>
    <row r="5" spans="1:7" s="187" customFormat="1" ht="30" customHeight="1">
      <c r="A5" s="191">
        <v>153</v>
      </c>
      <c r="B5" s="197">
        <v>45361</v>
      </c>
      <c r="C5" s="194" t="s">
        <v>1493</v>
      </c>
      <c r="D5" s="192" t="s">
        <v>1467</v>
      </c>
      <c r="E5" s="195">
        <v>30</v>
      </c>
    </row>
    <row r="6" spans="1:7" s="187" customFormat="1" ht="30" customHeight="1">
      <c r="A6" s="191">
        <v>154</v>
      </c>
      <c r="B6" s="197">
        <v>45364</v>
      </c>
      <c r="C6" s="194" t="s">
        <v>1409</v>
      </c>
      <c r="D6" s="192" t="s">
        <v>1408</v>
      </c>
      <c r="E6" s="195">
        <v>3</v>
      </c>
    </row>
    <row r="7" spans="1:7" s="187" customFormat="1" ht="30" customHeight="1">
      <c r="A7" s="191">
        <v>155</v>
      </c>
      <c r="B7" s="193">
        <v>45368</v>
      </c>
      <c r="C7" s="194" t="s">
        <v>1407</v>
      </c>
      <c r="D7" s="198" t="s">
        <v>1406</v>
      </c>
      <c r="E7" s="195">
        <v>34</v>
      </c>
    </row>
    <row r="8" spans="1:7" ht="30" customHeight="1">
      <c r="A8" s="191">
        <v>156</v>
      </c>
      <c r="B8" s="193">
        <v>45370</v>
      </c>
      <c r="C8" s="194" t="s">
        <v>1410</v>
      </c>
      <c r="D8" s="192" t="s">
        <v>1406</v>
      </c>
      <c r="E8" s="195">
        <v>8</v>
      </c>
    </row>
    <row r="9" spans="1:7" s="187" customFormat="1" ht="30" customHeight="1">
      <c r="A9" s="191">
        <v>157</v>
      </c>
      <c r="B9" s="193">
        <v>45371</v>
      </c>
      <c r="C9" s="194" t="s">
        <v>1443</v>
      </c>
      <c r="D9" s="192" t="s">
        <v>1406</v>
      </c>
      <c r="E9" s="195">
        <v>34</v>
      </c>
    </row>
    <row r="10" spans="1:7" s="187" customFormat="1" ht="30" customHeight="1">
      <c r="A10" s="191">
        <v>158</v>
      </c>
      <c r="B10" s="193">
        <v>45374</v>
      </c>
      <c r="C10" s="194" t="s">
        <v>1411</v>
      </c>
      <c r="D10" s="192" t="s">
        <v>1406</v>
      </c>
      <c r="E10" s="195">
        <v>14</v>
      </c>
    </row>
    <row r="11" spans="1:7" s="187" customFormat="1" ht="30" customHeight="1">
      <c r="A11" s="191">
        <v>159</v>
      </c>
      <c r="B11" s="193">
        <v>45374</v>
      </c>
      <c r="C11" s="194" t="s">
        <v>1492</v>
      </c>
      <c r="D11" s="192" t="s">
        <v>1406</v>
      </c>
      <c r="E11" s="195">
        <v>38</v>
      </c>
      <c r="G11" s="190"/>
    </row>
    <row r="12" spans="1:7" ht="30" customHeight="1">
      <c r="A12" s="191">
        <v>160</v>
      </c>
      <c r="B12" s="193">
        <v>45375</v>
      </c>
      <c r="C12" s="194" t="s">
        <v>1491</v>
      </c>
      <c r="D12" s="192" t="s">
        <v>1406</v>
      </c>
      <c r="E12" s="199">
        <v>90</v>
      </c>
      <c r="F12" s="187"/>
      <c r="G12" s="187"/>
    </row>
    <row r="13" spans="1:7" s="187" customFormat="1" ht="30" customHeight="1">
      <c r="A13" s="191">
        <v>161</v>
      </c>
      <c r="B13" s="193">
        <v>45375</v>
      </c>
      <c r="C13" s="194" t="s">
        <v>1490</v>
      </c>
      <c r="D13" s="192" t="s">
        <v>1406</v>
      </c>
      <c r="E13" s="199">
        <v>12</v>
      </c>
    </row>
    <row r="14" spans="1:7" s="187" customFormat="1" ht="30" customHeight="1">
      <c r="A14" s="191">
        <v>162</v>
      </c>
      <c r="B14" s="193">
        <v>45375</v>
      </c>
      <c r="C14" s="194" t="s">
        <v>1419</v>
      </c>
      <c r="D14" s="192" t="s">
        <v>1406</v>
      </c>
      <c r="E14" s="199">
        <v>14</v>
      </c>
      <c r="G14" s="190"/>
    </row>
  </sheetData>
  <phoneticPr fontId="25"/>
  <dataValidations disablePrompts="1" count="1">
    <dataValidation allowBlank="1" sqref="B3:B14"/>
  </dataValidations>
  <pageMargins left="0.39370078740157483" right="0.11811023622047245" top="0.74803149606299213" bottom="0.55118110236220474" header="0.31496062992125984" footer="0.31496062992125984"/>
  <pageSetup paperSize="9" fitToHeight="0" orientation="portrait" r:id="rId1"/>
  <headerFooter>
    <oddFooter>&amp;C-39-</oddFooter>
  </headerFooter>
  <colBreaks count="1" manualBreakCount="1">
    <brk id="5"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G48"/>
  <sheetViews>
    <sheetView showGridLines="0" view="pageLayout" zoomScaleNormal="91" zoomScaleSheetLayoutView="145" workbookViewId="0">
      <selection activeCell="A2" sqref="A2"/>
    </sheetView>
  </sheetViews>
  <sheetFormatPr defaultColWidth="8.875" defaultRowHeight="13.5"/>
  <cols>
    <col min="1" max="1" width="1.875" style="184" customWidth="1"/>
    <col min="2" max="4" width="14.875" style="184" customWidth="1"/>
    <col min="5" max="6" width="14.875" style="185" customWidth="1"/>
    <col min="7" max="7" width="10.625" style="176" customWidth="1"/>
    <col min="8" max="8" width="8.875" style="185"/>
    <col min="9" max="10" width="8.875" style="185" customWidth="1"/>
    <col min="11" max="256" width="8.875" style="185"/>
    <col min="257" max="257" width="1.875" style="185" customWidth="1"/>
    <col min="258" max="258" width="25" style="185" customWidth="1"/>
    <col min="259" max="259" width="8.875" style="185" customWidth="1"/>
    <col min="260" max="260" width="25" style="185" customWidth="1"/>
    <col min="261" max="261" width="8.875" style="185" customWidth="1"/>
    <col min="262" max="262" width="5.375" style="185" customWidth="1"/>
    <col min="263" max="263" width="8.125" style="185" bestFit="1" customWidth="1"/>
    <col min="264" max="264" width="8.875" style="185"/>
    <col min="265" max="265" width="16.375" style="185" customWidth="1"/>
    <col min="266" max="266" width="7.75" style="185" bestFit="1" customWidth="1"/>
    <col min="267" max="512" width="8.875" style="185"/>
    <col min="513" max="513" width="1.875" style="185" customWidth="1"/>
    <col min="514" max="514" width="25" style="185" customWidth="1"/>
    <col min="515" max="515" width="8.875" style="185" customWidth="1"/>
    <col min="516" max="516" width="25" style="185" customWidth="1"/>
    <col min="517" max="517" width="8.875" style="185" customWidth="1"/>
    <col min="518" max="518" width="5.375" style="185" customWidth="1"/>
    <col min="519" max="519" width="8.125" style="185" bestFit="1" customWidth="1"/>
    <col min="520" max="520" width="8.875" style="185"/>
    <col min="521" max="521" width="16.375" style="185" customWidth="1"/>
    <col min="522" max="522" width="7.75" style="185" bestFit="1" customWidth="1"/>
    <col min="523" max="768" width="8.875" style="185"/>
    <col min="769" max="769" width="1.875" style="185" customWidth="1"/>
    <col min="770" max="770" width="25" style="185" customWidth="1"/>
    <col min="771" max="771" width="8.875" style="185" customWidth="1"/>
    <col min="772" max="772" width="25" style="185" customWidth="1"/>
    <col min="773" max="773" width="8.875" style="185" customWidth="1"/>
    <col min="774" max="774" width="5.375" style="185" customWidth="1"/>
    <col min="775" max="775" width="8.125" style="185" bestFit="1" customWidth="1"/>
    <col min="776" max="776" width="8.875" style="185"/>
    <col min="777" max="777" width="16.375" style="185" customWidth="1"/>
    <col min="778" max="778" width="7.75" style="185" bestFit="1" customWidth="1"/>
    <col min="779" max="1024" width="8.875" style="185"/>
    <col min="1025" max="1025" width="1.875" style="185" customWidth="1"/>
    <col min="1026" max="1026" width="25" style="185" customWidth="1"/>
    <col min="1027" max="1027" width="8.875" style="185" customWidth="1"/>
    <col min="1028" max="1028" width="25" style="185" customWidth="1"/>
    <col min="1029" max="1029" width="8.875" style="185" customWidth="1"/>
    <col min="1030" max="1030" width="5.375" style="185" customWidth="1"/>
    <col min="1031" max="1031" width="8.125" style="185" bestFit="1" customWidth="1"/>
    <col min="1032" max="1032" width="8.875" style="185"/>
    <col min="1033" max="1033" width="16.375" style="185" customWidth="1"/>
    <col min="1034" max="1034" width="7.75" style="185" bestFit="1" customWidth="1"/>
    <col min="1035" max="1280" width="8.875" style="185"/>
    <col min="1281" max="1281" width="1.875" style="185" customWidth="1"/>
    <col min="1282" max="1282" width="25" style="185" customWidth="1"/>
    <col min="1283" max="1283" width="8.875" style="185" customWidth="1"/>
    <col min="1284" max="1284" width="25" style="185" customWidth="1"/>
    <col min="1285" max="1285" width="8.875" style="185" customWidth="1"/>
    <col min="1286" max="1286" width="5.375" style="185" customWidth="1"/>
    <col min="1287" max="1287" width="8.125" style="185" bestFit="1" customWidth="1"/>
    <col min="1288" max="1288" width="8.875" style="185"/>
    <col min="1289" max="1289" width="16.375" style="185" customWidth="1"/>
    <col min="1290" max="1290" width="7.75" style="185" bestFit="1" customWidth="1"/>
    <col min="1291" max="1536" width="8.875" style="185"/>
    <col min="1537" max="1537" width="1.875" style="185" customWidth="1"/>
    <col min="1538" max="1538" width="25" style="185" customWidth="1"/>
    <col min="1539" max="1539" width="8.875" style="185" customWidth="1"/>
    <col min="1540" max="1540" width="25" style="185" customWidth="1"/>
    <col min="1541" max="1541" width="8.875" style="185" customWidth="1"/>
    <col min="1542" max="1542" width="5.375" style="185" customWidth="1"/>
    <col min="1543" max="1543" width="8.125" style="185" bestFit="1" customWidth="1"/>
    <col min="1544" max="1544" width="8.875" style="185"/>
    <col min="1545" max="1545" width="16.375" style="185" customWidth="1"/>
    <col min="1546" max="1546" width="7.75" style="185" bestFit="1" customWidth="1"/>
    <col min="1547" max="1792" width="8.875" style="185"/>
    <col min="1793" max="1793" width="1.875" style="185" customWidth="1"/>
    <col min="1794" max="1794" width="25" style="185" customWidth="1"/>
    <col min="1795" max="1795" width="8.875" style="185" customWidth="1"/>
    <col min="1796" max="1796" width="25" style="185" customWidth="1"/>
    <col min="1797" max="1797" width="8.875" style="185" customWidth="1"/>
    <col min="1798" max="1798" width="5.375" style="185" customWidth="1"/>
    <col min="1799" max="1799" width="8.125" style="185" bestFit="1" customWidth="1"/>
    <col min="1800" max="1800" width="8.875" style="185"/>
    <col min="1801" max="1801" width="16.375" style="185" customWidth="1"/>
    <col min="1802" max="1802" width="7.75" style="185" bestFit="1" customWidth="1"/>
    <col min="1803" max="2048" width="8.875" style="185"/>
    <col min="2049" max="2049" width="1.875" style="185" customWidth="1"/>
    <col min="2050" max="2050" width="25" style="185" customWidth="1"/>
    <col min="2051" max="2051" width="8.875" style="185" customWidth="1"/>
    <col min="2052" max="2052" width="25" style="185" customWidth="1"/>
    <col min="2053" max="2053" width="8.875" style="185" customWidth="1"/>
    <col min="2054" max="2054" width="5.375" style="185" customWidth="1"/>
    <col min="2055" max="2055" width="8.125" style="185" bestFit="1" customWidth="1"/>
    <col min="2056" max="2056" width="8.875" style="185"/>
    <col min="2057" max="2057" width="16.375" style="185" customWidth="1"/>
    <col min="2058" max="2058" width="7.75" style="185" bestFit="1" customWidth="1"/>
    <col min="2059" max="2304" width="8.875" style="185"/>
    <col min="2305" max="2305" width="1.875" style="185" customWidth="1"/>
    <col min="2306" max="2306" width="25" style="185" customWidth="1"/>
    <col min="2307" max="2307" width="8.875" style="185" customWidth="1"/>
    <col min="2308" max="2308" width="25" style="185" customWidth="1"/>
    <col min="2309" max="2309" width="8.875" style="185" customWidth="1"/>
    <col min="2310" max="2310" width="5.375" style="185" customWidth="1"/>
    <col min="2311" max="2311" width="8.125" style="185" bestFit="1" customWidth="1"/>
    <col min="2312" max="2312" width="8.875" style="185"/>
    <col min="2313" max="2313" width="16.375" style="185" customWidth="1"/>
    <col min="2314" max="2314" width="7.75" style="185" bestFit="1" customWidth="1"/>
    <col min="2315" max="2560" width="8.875" style="185"/>
    <col min="2561" max="2561" width="1.875" style="185" customWidth="1"/>
    <col min="2562" max="2562" width="25" style="185" customWidth="1"/>
    <col min="2563" max="2563" width="8.875" style="185" customWidth="1"/>
    <col min="2564" max="2564" width="25" style="185" customWidth="1"/>
    <col min="2565" max="2565" width="8.875" style="185" customWidth="1"/>
    <col min="2566" max="2566" width="5.375" style="185" customWidth="1"/>
    <col min="2567" max="2567" width="8.125" style="185" bestFit="1" customWidth="1"/>
    <col min="2568" max="2568" width="8.875" style="185"/>
    <col min="2569" max="2569" width="16.375" style="185" customWidth="1"/>
    <col min="2570" max="2570" width="7.75" style="185" bestFit="1" customWidth="1"/>
    <col min="2571" max="2816" width="8.875" style="185"/>
    <col min="2817" max="2817" width="1.875" style="185" customWidth="1"/>
    <col min="2818" max="2818" width="25" style="185" customWidth="1"/>
    <col min="2819" max="2819" width="8.875" style="185" customWidth="1"/>
    <col min="2820" max="2820" width="25" style="185" customWidth="1"/>
    <col min="2821" max="2821" width="8.875" style="185" customWidth="1"/>
    <col min="2822" max="2822" width="5.375" style="185" customWidth="1"/>
    <col min="2823" max="2823" width="8.125" style="185" bestFit="1" customWidth="1"/>
    <col min="2824" max="2824" width="8.875" style="185"/>
    <col min="2825" max="2825" width="16.375" style="185" customWidth="1"/>
    <col min="2826" max="2826" width="7.75" style="185" bestFit="1" customWidth="1"/>
    <col min="2827" max="3072" width="8.875" style="185"/>
    <col min="3073" max="3073" width="1.875" style="185" customWidth="1"/>
    <col min="3074" max="3074" width="25" style="185" customWidth="1"/>
    <col min="3075" max="3075" width="8.875" style="185" customWidth="1"/>
    <col min="3076" max="3076" width="25" style="185" customWidth="1"/>
    <col min="3077" max="3077" width="8.875" style="185" customWidth="1"/>
    <col min="3078" max="3078" width="5.375" style="185" customWidth="1"/>
    <col min="3079" max="3079" width="8.125" style="185" bestFit="1" customWidth="1"/>
    <col min="3080" max="3080" width="8.875" style="185"/>
    <col min="3081" max="3081" width="16.375" style="185" customWidth="1"/>
    <col min="3082" max="3082" width="7.75" style="185" bestFit="1" customWidth="1"/>
    <col min="3083" max="3328" width="8.875" style="185"/>
    <col min="3329" max="3329" width="1.875" style="185" customWidth="1"/>
    <col min="3330" max="3330" width="25" style="185" customWidth="1"/>
    <col min="3331" max="3331" width="8.875" style="185" customWidth="1"/>
    <col min="3332" max="3332" width="25" style="185" customWidth="1"/>
    <col min="3333" max="3333" width="8.875" style="185" customWidth="1"/>
    <col min="3334" max="3334" width="5.375" style="185" customWidth="1"/>
    <col min="3335" max="3335" width="8.125" style="185" bestFit="1" customWidth="1"/>
    <col min="3336" max="3336" width="8.875" style="185"/>
    <col min="3337" max="3337" width="16.375" style="185" customWidth="1"/>
    <col min="3338" max="3338" width="7.75" style="185" bestFit="1" customWidth="1"/>
    <col min="3339" max="3584" width="8.875" style="185"/>
    <col min="3585" max="3585" width="1.875" style="185" customWidth="1"/>
    <col min="3586" max="3586" width="25" style="185" customWidth="1"/>
    <col min="3587" max="3587" width="8.875" style="185" customWidth="1"/>
    <col min="3588" max="3588" width="25" style="185" customWidth="1"/>
    <col min="3589" max="3589" width="8.875" style="185" customWidth="1"/>
    <col min="3590" max="3590" width="5.375" style="185" customWidth="1"/>
    <col min="3591" max="3591" width="8.125" style="185" bestFit="1" customWidth="1"/>
    <col min="3592" max="3592" width="8.875" style="185"/>
    <col min="3593" max="3593" width="16.375" style="185" customWidth="1"/>
    <col min="3594" max="3594" width="7.75" style="185" bestFit="1" customWidth="1"/>
    <col min="3595" max="3840" width="8.875" style="185"/>
    <col min="3841" max="3841" width="1.875" style="185" customWidth="1"/>
    <col min="3842" max="3842" width="25" style="185" customWidth="1"/>
    <col min="3843" max="3843" width="8.875" style="185" customWidth="1"/>
    <col min="3844" max="3844" width="25" style="185" customWidth="1"/>
    <col min="3845" max="3845" width="8.875" style="185" customWidth="1"/>
    <col min="3846" max="3846" width="5.375" style="185" customWidth="1"/>
    <col min="3847" max="3847" width="8.125" style="185" bestFit="1" customWidth="1"/>
    <col min="3848" max="3848" width="8.875" style="185"/>
    <col min="3849" max="3849" width="16.375" style="185" customWidth="1"/>
    <col min="3850" max="3850" width="7.75" style="185" bestFit="1" customWidth="1"/>
    <col min="3851" max="4096" width="8.875" style="185"/>
    <col min="4097" max="4097" width="1.875" style="185" customWidth="1"/>
    <col min="4098" max="4098" width="25" style="185" customWidth="1"/>
    <col min="4099" max="4099" width="8.875" style="185" customWidth="1"/>
    <col min="4100" max="4100" width="25" style="185" customWidth="1"/>
    <col min="4101" max="4101" width="8.875" style="185" customWidth="1"/>
    <col min="4102" max="4102" width="5.375" style="185" customWidth="1"/>
    <col min="4103" max="4103" width="8.125" style="185" bestFit="1" customWidth="1"/>
    <col min="4104" max="4104" width="8.875" style="185"/>
    <col min="4105" max="4105" width="16.375" style="185" customWidth="1"/>
    <col min="4106" max="4106" width="7.75" style="185" bestFit="1" customWidth="1"/>
    <col min="4107" max="4352" width="8.875" style="185"/>
    <col min="4353" max="4353" width="1.875" style="185" customWidth="1"/>
    <col min="4354" max="4354" width="25" style="185" customWidth="1"/>
    <col min="4355" max="4355" width="8.875" style="185" customWidth="1"/>
    <col min="4356" max="4356" width="25" style="185" customWidth="1"/>
    <col min="4357" max="4357" width="8.875" style="185" customWidth="1"/>
    <col min="4358" max="4358" width="5.375" style="185" customWidth="1"/>
    <col min="4359" max="4359" width="8.125" style="185" bestFit="1" customWidth="1"/>
    <col min="4360" max="4360" width="8.875" style="185"/>
    <col min="4361" max="4361" width="16.375" style="185" customWidth="1"/>
    <col min="4362" max="4362" width="7.75" style="185" bestFit="1" customWidth="1"/>
    <col min="4363" max="4608" width="8.875" style="185"/>
    <col min="4609" max="4609" width="1.875" style="185" customWidth="1"/>
    <col min="4610" max="4610" width="25" style="185" customWidth="1"/>
    <col min="4611" max="4611" width="8.875" style="185" customWidth="1"/>
    <col min="4612" max="4612" width="25" style="185" customWidth="1"/>
    <col min="4613" max="4613" width="8.875" style="185" customWidth="1"/>
    <col min="4614" max="4614" width="5.375" style="185" customWidth="1"/>
    <col min="4615" max="4615" width="8.125" style="185" bestFit="1" customWidth="1"/>
    <col min="4616" max="4616" width="8.875" style="185"/>
    <col min="4617" max="4617" width="16.375" style="185" customWidth="1"/>
    <col min="4618" max="4618" width="7.75" style="185" bestFit="1" customWidth="1"/>
    <col min="4619" max="4864" width="8.875" style="185"/>
    <col min="4865" max="4865" width="1.875" style="185" customWidth="1"/>
    <col min="4866" max="4866" width="25" style="185" customWidth="1"/>
    <col min="4867" max="4867" width="8.875" style="185" customWidth="1"/>
    <col min="4868" max="4868" width="25" style="185" customWidth="1"/>
    <col min="4869" max="4869" width="8.875" style="185" customWidth="1"/>
    <col min="4870" max="4870" width="5.375" style="185" customWidth="1"/>
    <col min="4871" max="4871" width="8.125" style="185" bestFit="1" customWidth="1"/>
    <col min="4872" max="4872" width="8.875" style="185"/>
    <col min="4873" max="4873" width="16.375" style="185" customWidth="1"/>
    <col min="4874" max="4874" width="7.75" style="185" bestFit="1" customWidth="1"/>
    <col min="4875" max="5120" width="8.875" style="185"/>
    <col min="5121" max="5121" width="1.875" style="185" customWidth="1"/>
    <col min="5122" max="5122" width="25" style="185" customWidth="1"/>
    <col min="5123" max="5123" width="8.875" style="185" customWidth="1"/>
    <col min="5124" max="5124" width="25" style="185" customWidth="1"/>
    <col min="5125" max="5125" width="8.875" style="185" customWidth="1"/>
    <col min="5126" max="5126" width="5.375" style="185" customWidth="1"/>
    <col min="5127" max="5127" width="8.125" style="185" bestFit="1" customWidth="1"/>
    <col min="5128" max="5128" width="8.875" style="185"/>
    <col min="5129" max="5129" width="16.375" style="185" customWidth="1"/>
    <col min="5130" max="5130" width="7.75" style="185" bestFit="1" customWidth="1"/>
    <col min="5131" max="5376" width="8.875" style="185"/>
    <col min="5377" max="5377" width="1.875" style="185" customWidth="1"/>
    <col min="5378" max="5378" width="25" style="185" customWidth="1"/>
    <col min="5379" max="5379" width="8.875" style="185" customWidth="1"/>
    <col min="5380" max="5380" width="25" style="185" customWidth="1"/>
    <col min="5381" max="5381" width="8.875" style="185" customWidth="1"/>
    <col min="5382" max="5382" width="5.375" style="185" customWidth="1"/>
    <col min="5383" max="5383" width="8.125" style="185" bestFit="1" customWidth="1"/>
    <col min="5384" max="5384" width="8.875" style="185"/>
    <col min="5385" max="5385" width="16.375" style="185" customWidth="1"/>
    <col min="5386" max="5386" width="7.75" style="185" bestFit="1" customWidth="1"/>
    <col min="5387" max="5632" width="8.875" style="185"/>
    <col min="5633" max="5633" width="1.875" style="185" customWidth="1"/>
    <col min="5634" max="5634" width="25" style="185" customWidth="1"/>
    <col min="5635" max="5635" width="8.875" style="185" customWidth="1"/>
    <col min="5636" max="5636" width="25" style="185" customWidth="1"/>
    <col min="5637" max="5637" width="8.875" style="185" customWidth="1"/>
    <col min="5638" max="5638" width="5.375" style="185" customWidth="1"/>
    <col min="5639" max="5639" width="8.125" style="185" bestFit="1" customWidth="1"/>
    <col min="5640" max="5640" width="8.875" style="185"/>
    <col min="5641" max="5641" width="16.375" style="185" customWidth="1"/>
    <col min="5642" max="5642" width="7.75" style="185" bestFit="1" customWidth="1"/>
    <col min="5643" max="5888" width="8.875" style="185"/>
    <col min="5889" max="5889" width="1.875" style="185" customWidth="1"/>
    <col min="5890" max="5890" width="25" style="185" customWidth="1"/>
    <col min="5891" max="5891" width="8.875" style="185" customWidth="1"/>
    <col min="5892" max="5892" width="25" style="185" customWidth="1"/>
    <col min="5893" max="5893" width="8.875" style="185" customWidth="1"/>
    <col min="5894" max="5894" width="5.375" style="185" customWidth="1"/>
    <col min="5895" max="5895" width="8.125" style="185" bestFit="1" customWidth="1"/>
    <col min="5896" max="5896" width="8.875" style="185"/>
    <col min="5897" max="5897" width="16.375" style="185" customWidth="1"/>
    <col min="5898" max="5898" width="7.75" style="185" bestFit="1" customWidth="1"/>
    <col min="5899" max="6144" width="8.875" style="185"/>
    <col min="6145" max="6145" width="1.875" style="185" customWidth="1"/>
    <col min="6146" max="6146" width="25" style="185" customWidth="1"/>
    <col min="6147" max="6147" width="8.875" style="185" customWidth="1"/>
    <col min="6148" max="6148" width="25" style="185" customWidth="1"/>
    <col min="6149" max="6149" width="8.875" style="185" customWidth="1"/>
    <col min="6150" max="6150" width="5.375" style="185" customWidth="1"/>
    <col min="6151" max="6151" width="8.125" style="185" bestFit="1" customWidth="1"/>
    <col min="6152" max="6152" width="8.875" style="185"/>
    <col min="6153" max="6153" width="16.375" style="185" customWidth="1"/>
    <col min="6154" max="6154" width="7.75" style="185" bestFit="1" customWidth="1"/>
    <col min="6155" max="6400" width="8.875" style="185"/>
    <col min="6401" max="6401" width="1.875" style="185" customWidth="1"/>
    <col min="6402" max="6402" width="25" style="185" customWidth="1"/>
    <col min="6403" max="6403" width="8.875" style="185" customWidth="1"/>
    <col min="6404" max="6404" width="25" style="185" customWidth="1"/>
    <col min="6405" max="6405" width="8.875" style="185" customWidth="1"/>
    <col min="6406" max="6406" width="5.375" style="185" customWidth="1"/>
    <col min="6407" max="6407" width="8.125" style="185" bestFit="1" customWidth="1"/>
    <col min="6408" max="6408" width="8.875" style="185"/>
    <col min="6409" max="6409" width="16.375" style="185" customWidth="1"/>
    <col min="6410" max="6410" width="7.75" style="185" bestFit="1" customWidth="1"/>
    <col min="6411" max="6656" width="8.875" style="185"/>
    <col min="6657" max="6657" width="1.875" style="185" customWidth="1"/>
    <col min="6658" max="6658" width="25" style="185" customWidth="1"/>
    <col min="6659" max="6659" width="8.875" style="185" customWidth="1"/>
    <col min="6660" max="6660" width="25" style="185" customWidth="1"/>
    <col min="6661" max="6661" width="8.875" style="185" customWidth="1"/>
    <col min="6662" max="6662" width="5.375" style="185" customWidth="1"/>
    <col min="6663" max="6663" width="8.125" style="185" bestFit="1" customWidth="1"/>
    <col min="6664" max="6664" width="8.875" style="185"/>
    <col min="6665" max="6665" width="16.375" style="185" customWidth="1"/>
    <col min="6666" max="6666" width="7.75" style="185" bestFit="1" customWidth="1"/>
    <col min="6667" max="6912" width="8.875" style="185"/>
    <col min="6913" max="6913" width="1.875" style="185" customWidth="1"/>
    <col min="6914" max="6914" width="25" style="185" customWidth="1"/>
    <col min="6915" max="6915" width="8.875" style="185" customWidth="1"/>
    <col min="6916" max="6916" width="25" style="185" customWidth="1"/>
    <col min="6917" max="6917" width="8.875" style="185" customWidth="1"/>
    <col min="6918" max="6918" width="5.375" style="185" customWidth="1"/>
    <col min="6919" max="6919" width="8.125" style="185" bestFit="1" customWidth="1"/>
    <col min="6920" max="6920" width="8.875" style="185"/>
    <col min="6921" max="6921" width="16.375" style="185" customWidth="1"/>
    <col min="6922" max="6922" width="7.75" style="185" bestFit="1" customWidth="1"/>
    <col min="6923" max="7168" width="8.875" style="185"/>
    <col min="7169" max="7169" width="1.875" style="185" customWidth="1"/>
    <col min="7170" max="7170" width="25" style="185" customWidth="1"/>
    <col min="7171" max="7171" width="8.875" style="185" customWidth="1"/>
    <col min="7172" max="7172" width="25" style="185" customWidth="1"/>
    <col min="7173" max="7173" width="8.875" style="185" customWidth="1"/>
    <col min="7174" max="7174" width="5.375" style="185" customWidth="1"/>
    <col min="7175" max="7175" width="8.125" style="185" bestFit="1" customWidth="1"/>
    <col min="7176" max="7176" width="8.875" style="185"/>
    <col min="7177" max="7177" width="16.375" style="185" customWidth="1"/>
    <col min="7178" max="7178" width="7.75" style="185" bestFit="1" customWidth="1"/>
    <col min="7179" max="7424" width="8.875" style="185"/>
    <col min="7425" max="7425" width="1.875" style="185" customWidth="1"/>
    <col min="7426" max="7426" width="25" style="185" customWidth="1"/>
    <col min="7427" max="7427" width="8.875" style="185" customWidth="1"/>
    <col min="7428" max="7428" width="25" style="185" customWidth="1"/>
    <col min="7429" max="7429" width="8.875" style="185" customWidth="1"/>
    <col min="7430" max="7430" width="5.375" style="185" customWidth="1"/>
    <col min="7431" max="7431" width="8.125" style="185" bestFit="1" customWidth="1"/>
    <col min="7432" max="7432" width="8.875" style="185"/>
    <col min="7433" max="7433" width="16.375" style="185" customWidth="1"/>
    <col min="7434" max="7434" width="7.75" style="185" bestFit="1" customWidth="1"/>
    <col min="7435" max="7680" width="8.875" style="185"/>
    <col min="7681" max="7681" width="1.875" style="185" customWidth="1"/>
    <col min="7682" max="7682" width="25" style="185" customWidth="1"/>
    <col min="7683" max="7683" width="8.875" style="185" customWidth="1"/>
    <col min="7684" max="7684" width="25" style="185" customWidth="1"/>
    <col min="7685" max="7685" width="8.875" style="185" customWidth="1"/>
    <col min="7686" max="7686" width="5.375" style="185" customWidth="1"/>
    <col min="7687" max="7687" width="8.125" style="185" bestFit="1" customWidth="1"/>
    <col min="7688" max="7688" width="8.875" style="185"/>
    <col min="7689" max="7689" width="16.375" style="185" customWidth="1"/>
    <col min="7690" max="7690" width="7.75" style="185" bestFit="1" customWidth="1"/>
    <col min="7691" max="7936" width="8.875" style="185"/>
    <col min="7937" max="7937" width="1.875" style="185" customWidth="1"/>
    <col min="7938" max="7938" width="25" style="185" customWidth="1"/>
    <col min="7939" max="7939" width="8.875" style="185" customWidth="1"/>
    <col min="7940" max="7940" width="25" style="185" customWidth="1"/>
    <col min="7941" max="7941" width="8.875" style="185" customWidth="1"/>
    <col min="7942" max="7942" width="5.375" style="185" customWidth="1"/>
    <col min="7943" max="7943" width="8.125" style="185" bestFit="1" customWidth="1"/>
    <col min="7944" max="7944" width="8.875" style="185"/>
    <col min="7945" max="7945" width="16.375" style="185" customWidth="1"/>
    <col min="7946" max="7946" width="7.75" style="185" bestFit="1" customWidth="1"/>
    <col min="7947" max="8192" width="8.875" style="185"/>
    <col min="8193" max="8193" width="1.875" style="185" customWidth="1"/>
    <col min="8194" max="8194" width="25" style="185" customWidth="1"/>
    <col min="8195" max="8195" width="8.875" style="185" customWidth="1"/>
    <col min="8196" max="8196" width="25" style="185" customWidth="1"/>
    <col min="8197" max="8197" width="8.875" style="185" customWidth="1"/>
    <col min="8198" max="8198" width="5.375" style="185" customWidth="1"/>
    <col min="8199" max="8199" width="8.125" style="185" bestFit="1" customWidth="1"/>
    <col min="8200" max="8200" width="8.875" style="185"/>
    <col min="8201" max="8201" width="16.375" style="185" customWidth="1"/>
    <col min="8202" max="8202" width="7.75" style="185" bestFit="1" customWidth="1"/>
    <col min="8203" max="8448" width="8.875" style="185"/>
    <col min="8449" max="8449" width="1.875" style="185" customWidth="1"/>
    <col min="8450" max="8450" width="25" style="185" customWidth="1"/>
    <col min="8451" max="8451" width="8.875" style="185" customWidth="1"/>
    <col min="8452" max="8452" width="25" style="185" customWidth="1"/>
    <col min="8453" max="8453" width="8.875" style="185" customWidth="1"/>
    <col min="8454" max="8454" width="5.375" style="185" customWidth="1"/>
    <col min="8455" max="8455" width="8.125" style="185" bestFit="1" customWidth="1"/>
    <col min="8456" max="8456" width="8.875" style="185"/>
    <col min="8457" max="8457" width="16.375" style="185" customWidth="1"/>
    <col min="8458" max="8458" width="7.75" style="185" bestFit="1" customWidth="1"/>
    <col min="8459" max="8704" width="8.875" style="185"/>
    <col min="8705" max="8705" width="1.875" style="185" customWidth="1"/>
    <col min="8706" max="8706" width="25" style="185" customWidth="1"/>
    <col min="8707" max="8707" width="8.875" style="185" customWidth="1"/>
    <col min="8708" max="8708" width="25" style="185" customWidth="1"/>
    <col min="8709" max="8709" width="8.875" style="185" customWidth="1"/>
    <col min="8710" max="8710" width="5.375" style="185" customWidth="1"/>
    <col min="8711" max="8711" width="8.125" style="185" bestFit="1" customWidth="1"/>
    <col min="8712" max="8712" width="8.875" style="185"/>
    <col min="8713" max="8713" width="16.375" style="185" customWidth="1"/>
    <col min="8714" max="8714" width="7.75" style="185" bestFit="1" customWidth="1"/>
    <col min="8715" max="8960" width="8.875" style="185"/>
    <col min="8961" max="8961" width="1.875" style="185" customWidth="1"/>
    <col min="8962" max="8962" width="25" style="185" customWidth="1"/>
    <col min="8963" max="8963" width="8.875" style="185" customWidth="1"/>
    <col min="8964" max="8964" width="25" style="185" customWidth="1"/>
    <col min="8965" max="8965" width="8.875" style="185" customWidth="1"/>
    <col min="8966" max="8966" width="5.375" style="185" customWidth="1"/>
    <col min="8967" max="8967" width="8.125" style="185" bestFit="1" customWidth="1"/>
    <col min="8968" max="8968" width="8.875" style="185"/>
    <col min="8969" max="8969" width="16.375" style="185" customWidth="1"/>
    <col min="8970" max="8970" width="7.75" style="185" bestFit="1" customWidth="1"/>
    <col min="8971" max="9216" width="8.875" style="185"/>
    <col min="9217" max="9217" width="1.875" style="185" customWidth="1"/>
    <col min="9218" max="9218" width="25" style="185" customWidth="1"/>
    <col min="9219" max="9219" width="8.875" style="185" customWidth="1"/>
    <col min="9220" max="9220" width="25" style="185" customWidth="1"/>
    <col min="9221" max="9221" width="8.875" style="185" customWidth="1"/>
    <col min="9222" max="9222" width="5.375" style="185" customWidth="1"/>
    <col min="9223" max="9223" width="8.125" style="185" bestFit="1" customWidth="1"/>
    <col min="9224" max="9224" width="8.875" style="185"/>
    <col min="9225" max="9225" width="16.375" style="185" customWidth="1"/>
    <col min="9226" max="9226" width="7.75" style="185" bestFit="1" customWidth="1"/>
    <col min="9227" max="9472" width="8.875" style="185"/>
    <col min="9473" max="9473" width="1.875" style="185" customWidth="1"/>
    <col min="9474" max="9474" width="25" style="185" customWidth="1"/>
    <col min="9475" max="9475" width="8.875" style="185" customWidth="1"/>
    <col min="9476" max="9476" width="25" style="185" customWidth="1"/>
    <col min="9477" max="9477" width="8.875" style="185" customWidth="1"/>
    <col min="9478" max="9478" width="5.375" style="185" customWidth="1"/>
    <col min="9479" max="9479" width="8.125" style="185" bestFit="1" customWidth="1"/>
    <col min="9480" max="9480" width="8.875" style="185"/>
    <col min="9481" max="9481" width="16.375" style="185" customWidth="1"/>
    <col min="9482" max="9482" width="7.75" style="185" bestFit="1" customWidth="1"/>
    <col min="9483" max="9728" width="8.875" style="185"/>
    <col min="9729" max="9729" width="1.875" style="185" customWidth="1"/>
    <col min="9730" max="9730" width="25" style="185" customWidth="1"/>
    <col min="9731" max="9731" width="8.875" style="185" customWidth="1"/>
    <col min="9732" max="9732" width="25" style="185" customWidth="1"/>
    <col min="9733" max="9733" width="8.875" style="185" customWidth="1"/>
    <col min="9734" max="9734" width="5.375" style="185" customWidth="1"/>
    <col min="9735" max="9735" width="8.125" style="185" bestFit="1" customWidth="1"/>
    <col min="9736" max="9736" width="8.875" style="185"/>
    <col min="9737" max="9737" width="16.375" style="185" customWidth="1"/>
    <col min="9738" max="9738" width="7.75" style="185" bestFit="1" customWidth="1"/>
    <col min="9739" max="9984" width="8.875" style="185"/>
    <col min="9985" max="9985" width="1.875" style="185" customWidth="1"/>
    <col min="9986" max="9986" width="25" style="185" customWidth="1"/>
    <col min="9987" max="9987" width="8.875" style="185" customWidth="1"/>
    <col min="9988" max="9988" width="25" style="185" customWidth="1"/>
    <col min="9989" max="9989" width="8.875" style="185" customWidth="1"/>
    <col min="9990" max="9990" width="5.375" style="185" customWidth="1"/>
    <col min="9991" max="9991" width="8.125" style="185" bestFit="1" customWidth="1"/>
    <col min="9992" max="9992" width="8.875" style="185"/>
    <col min="9993" max="9993" width="16.375" style="185" customWidth="1"/>
    <col min="9994" max="9994" width="7.75" style="185" bestFit="1" customWidth="1"/>
    <col min="9995" max="10240" width="8.875" style="185"/>
    <col min="10241" max="10241" width="1.875" style="185" customWidth="1"/>
    <col min="10242" max="10242" width="25" style="185" customWidth="1"/>
    <col min="10243" max="10243" width="8.875" style="185" customWidth="1"/>
    <col min="10244" max="10244" width="25" style="185" customWidth="1"/>
    <col min="10245" max="10245" width="8.875" style="185" customWidth="1"/>
    <col min="10246" max="10246" width="5.375" style="185" customWidth="1"/>
    <col min="10247" max="10247" width="8.125" style="185" bestFit="1" customWidth="1"/>
    <col min="10248" max="10248" width="8.875" style="185"/>
    <col min="10249" max="10249" width="16.375" style="185" customWidth="1"/>
    <col min="10250" max="10250" width="7.75" style="185" bestFit="1" customWidth="1"/>
    <col min="10251" max="10496" width="8.875" style="185"/>
    <col min="10497" max="10497" width="1.875" style="185" customWidth="1"/>
    <col min="10498" max="10498" width="25" style="185" customWidth="1"/>
    <col min="10499" max="10499" width="8.875" style="185" customWidth="1"/>
    <col min="10500" max="10500" width="25" style="185" customWidth="1"/>
    <col min="10501" max="10501" width="8.875" style="185" customWidth="1"/>
    <col min="10502" max="10502" width="5.375" style="185" customWidth="1"/>
    <col min="10503" max="10503" width="8.125" style="185" bestFit="1" customWidth="1"/>
    <col min="10504" max="10504" width="8.875" style="185"/>
    <col min="10505" max="10505" width="16.375" style="185" customWidth="1"/>
    <col min="10506" max="10506" width="7.75" style="185" bestFit="1" customWidth="1"/>
    <col min="10507" max="10752" width="8.875" style="185"/>
    <col min="10753" max="10753" width="1.875" style="185" customWidth="1"/>
    <col min="10754" max="10754" width="25" style="185" customWidth="1"/>
    <col min="10755" max="10755" width="8.875" style="185" customWidth="1"/>
    <col min="10756" max="10756" width="25" style="185" customWidth="1"/>
    <col min="10757" max="10757" width="8.875" style="185" customWidth="1"/>
    <col min="10758" max="10758" width="5.375" style="185" customWidth="1"/>
    <col min="10759" max="10759" width="8.125" style="185" bestFit="1" customWidth="1"/>
    <col min="10760" max="10760" width="8.875" style="185"/>
    <col min="10761" max="10761" width="16.375" style="185" customWidth="1"/>
    <col min="10762" max="10762" width="7.75" style="185" bestFit="1" customWidth="1"/>
    <col min="10763" max="11008" width="8.875" style="185"/>
    <col min="11009" max="11009" width="1.875" style="185" customWidth="1"/>
    <col min="11010" max="11010" width="25" style="185" customWidth="1"/>
    <col min="11011" max="11011" width="8.875" style="185" customWidth="1"/>
    <col min="11012" max="11012" width="25" style="185" customWidth="1"/>
    <col min="11013" max="11013" width="8.875" style="185" customWidth="1"/>
    <col min="11014" max="11014" width="5.375" style="185" customWidth="1"/>
    <col min="11015" max="11015" width="8.125" style="185" bestFit="1" customWidth="1"/>
    <col min="11016" max="11016" width="8.875" style="185"/>
    <col min="11017" max="11017" width="16.375" style="185" customWidth="1"/>
    <col min="11018" max="11018" width="7.75" style="185" bestFit="1" customWidth="1"/>
    <col min="11019" max="11264" width="8.875" style="185"/>
    <col min="11265" max="11265" width="1.875" style="185" customWidth="1"/>
    <col min="11266" max="11266" width="25" style="185" customWidth="1"/>
    <col min="11267" max="11267" width="8.875" style="185" customWidth="1"/>
    <col min="11268" max="11268" width="25" style="185" customWidth="1"/>
    <col min="11269" max="11269" width="8.875" style="185" customWidth="1"/>
    <col min="11270" max="11270" width="5.375" style="185" customWidth="1"/>
    <col min="11271" max="11271" width="8.125" style="185" bestFit="1" customWidth="1"/>
    <col min="11272" max="11272" width="8.875" style="185"/>
    <col min="11273" max="11273" width="16.375" style="185" customWidth="1"/>
    <col min="11274" max="11274" width="7.75" style="185" bestFit="1" customWidth="1"/>
    <col min="11275" max="11520" width="8.875" style="185"/>
    <col min="11521" max="11521" width="1.875" style="185" customWidth="1"/>
    <col min="11522" max="11522" width="25" style="185" customWidth="1"/>
    <col min="11523" max="11523" width="8.875" style="185" customWidth="1"/>
    <col min="11524" max="11524" width="25" style="185" customWidth="1"/>
    <col min="11525" max="11525" width="8.875" style="185" customWidth="1"/>
    <col min="11526" max="11526" width="5.375" style="185" customWidth="1"/>
    <col min="11527" max="11527" width="8.125" style="185" bestFit="1" customWidth="1"/>
    <col min="11528" max="11528" width="8.875" style="185"/>
    <col min="11529" max="11529" width="16.375" style="185" customWidth="1"/>
    <col min="11530" max="11530" width="7.75" style="185" bestFit="1" customWidth="1"/>
    <col min="11531" max="11776" width="8.875" style="185"/>
    <col min="11777" max="11777" width="1.875" style="185" customWidth="1"/>
    <col min="11778" max="11778" width="25" style="185" customWidth="1"/>
    <col min="11779" max="11779" width="8.875" style="185" customWidth="1"/>
    <col min="11780" max="11780" width="25" style="185" customWidth="1"/>
    <col min="11781" max="11781" width="8.875" style="185" customWidth="1"/>
    <col min="11782" max="11782" width="5.375" style="185" customWidth="1"/>
    <col min="11783" max="11783" width="8.125" style="185" bestFit="1" customWidth="1"/>
    <col min="11784" max="11784" width="8.875" style="185"/>
    <col min="11785" max="11785" width="16.375" style="185" customWidth="1"/>
    <col min="11786" max="11786" width="7.75" style="185" bestFit="1" customWidth="1"/>
    <col min="11787" max="12032" width="8.875" style="185"/>
    <col min="12033" max="12033" width="1.875" style="185" customWidth="1"/>
    <col min="12034" max="12034" width="25" style="185" customWidth="1"/>
    <col min="12035" max="12035" width="8.875" style="185" customWidth="1"/>
    <col min="12036" max="12036" width="25" style="185" customWidth="1"/>
    <col min="12037" max="12037" width="8.875" style="185" customWidth="1"/>
    <col min="12038" max="12038" width="5.375" style="185" customWidth="1"/>
    <col min="12039" max="12039" width="8.125" style="185" bestFit="1" customWidth="1"/>
    <col min="12040" max="12040" width="8.875" style="185"/>
    <col min="12041" max="12041" width="16.375" style="185" customWidth="1"/>
    <col min="12042" max="12042" width="7.75" style="185" bestFit="1" customWidth="1"/>
    <col min="12043" max="12288" width="8.875" style="185"/>
    <col min="12289" max="12289" width="1.875" style="185" customWidth="1"/>
    <col min="12290" max="12290" width="25" style="185" customWidth="1"/>
    <col min="12291" max="12291" width="8.875" style="185" customWidth="1"/>
    <col min="12292" max="12292" width="25" style="185" customWidth="1"/>
    <col min="12293" max="12293" width="8.875" style="185" customWidth="1"/>
    <col min="12294" max="12294" width="5.375" style="185" customWidth="1"/>
    <col min="12295" max="12295" width="8.125" style="185" bestFit="1" customWidth="1"/>
    <col min="12296" max="12296" width="8.875" style="185"/>
    <col min="12297" max="12297" width="16.375" style="185" customWidth="1"/>
    <col min="12298" max="12298" width="7.75" style="185" bestFit="1" customWidth="1"/>
    <col min="12299" max="12544" width="8.875" style="185"/>
    <col min="12545" max="12545" width="1.875" style="185" customWidth="1"/>
    <col min="12546" max="12546" width="25" style="185" customWidth="1"/>
    <col min="12547" max="12547" width="8.875" style="185" customWidth="1"/>
    <col min="12548" max="12548" width="25" style="185" customWidth="1"/>
    <col min="12549" max="12549" width="8.875" style="185" customWidth="1"/>
    <col min="12550" max="12550" width="5.375" style="185" customWidth="1"/>
    <col min="12551" max="12551" width="8.125" style="185" bestFit="1" customWidth="1"/>
    <col min="12552" max="12552" width="8.875" style="185"/>
    <col min="12553" max="12553" width="16.375" style="185" customWidth="1"/>
    <col min="12554" max="12554" width="7.75" style="185" bestFit="1" customWidth="1"/>
    <col min="12555" max="12800" width="8.875" style="185"/>
    <col min="12801" max="12801" width="1.875" style="185" customWidth="1"/>
    <col min="12802" max="12802" width="25" style="185" customWidth="1"/>
    <col min="12803" max="12803" width="8.875" style="185" customWidth="1"/>
    <col min="12804" max="12804" width="25" style="185" customWidth="1"/>
    <col min="12805" max="12805" width="8.875" style="185" customWidth="1"/>
    <col min="12806" max="12806" width="5.375" style="185" customWidth="1"/>
    <col min="12807" max="12807" width="8.125" style="185" bestFit="1" customWidth="1"/>
    <col min="12808" max="12808" width="8.875" style="185"/>
    <col min="12809" max="12809" width="16.375" style="185" customWidth="1"/>
    <col min="12810" max="12810" width="7.75" style="185" bestFit="1" customWidth="1"/>
    <col min="12811" max="13056" width="8.875" style="185"/>
    <col min="13057" max="13057" width="1.875" style="185" customWidth="1"/>
    <col min="13058" max="13058" width="25" style="185" customWidth="1"/>
    <col min="13059" max="13059" width="8.875" style="185" customWidth="1"/>
    <col min="13060" max="13060" width="25" style="185" customWidth="1"/>
    <col min="13061" max="13061" width="8.875" style="185" customWidth="1"/>
    <col min="13062" max="13062" width="5.375" style="185" customWidth="1"/>
    <col min="13063" max="13063" width="8.125" style="185" bestFit="1" customWidth="1"/>
    <col min="13064" max="13064" width="8.875" style="185"/>
    <col min="13065" max="13065" width="16.375" style="185" customWidth="1"/>
    <col min="13066" max="13066" width="7.75" style="185" bestFit="1" customWidth="1"/>
    <col min="13067" max="13312" width="8.875" style="185"/>
    <col min="13313" max="13313" width="1.875" style="185" customWidth="1"/>
    <col min="13314" max="13314" width="25" style="185" customWidth="1"/>
    <col min="13315" max="13315" width="8.875" style="185" customWidth="1"/>
    <col min="13316" max="13316" width="25" style="185" customWidth="1"/>
    <col min="13317" max="13317" width="8.875" style="185" customWidth="1"/>
    <col min="13318" max="13318" width="5.375" style="185" customWidth="1"/>
    <col min="13319" max="13319" width="8.125" style="185" bestFit="1" customWidth="1"/>
    <col min="13320" max="13320" width="8.875" style="185"/>
    <col min="13321" max="13321" width="16.375" style="185" customWidth="1"/>
    <col min="13322" max="13322" width="7.75" style="185" bestFit="1" customWidth="1"/>
    <col min="13323" max="13568" width="8.875" style="185"/>
    <col min="13569" max="13569" width="1.875" style="185" customWidth="1"/>
    <col min="13570" max="13570" width="25" style="185" customWidth="1"/>
    <col min="13571" max="13571" width="8.875" style="185" customWidth="1"/>
    <col min="13572" max="13572" width="25" style="185" customWidth="1"/>
    <col min="13573" max="13573" width="8.875" style="185" customWidth="1"/>
    <col min="13574" max="13574" width="5.375" style="185" customWidth="1"/>
    <col min="13575" max="13575" width="8.125" style="185" bestFit="1" customWidth="1"/>
    <col min="13576" max="13576" width="8.875" style="185"/>
    <col min="13577" max="13577" width="16.375" style="185" customWidth="1"/>
    <col min="13578" max="13578" width="7.75" style="185" bestFit="1" customWidth="1"/>
    <col min="13579" max="13824" width="8.875" style="185"/>
    <col min="13825" max="13825" width="1.875" style="185" customWidth="1"/>
    <col min="13826" max="13826" width="25" style="185" customWidth="1"/>
    <col min="13827" max="13827" width="8.875" style="185" customWidth="1"/>
    <col min="13828" max="13828" width="25" style="185" customWidth="1"/>
    <col min="13829" max="13829" width="8.875" style="185" customWidth="1"/>
    <col min="13830" max="13830" width="5.375" style="185" customWidth="1"/>
    <col min="13831" max="13831" width="8.125" style="185" bestFit="1" customWidth="1"/>
    <col min="13832" max="13832" width="8.875" style="185"/>
    <col min="13833" max="13833" width="16.375" style="185" customWidth="1"/>
    <col min="13834" max="13834" width="7.75" style="185" bestFit="1" customWidth="1"/>
    <col min="13835" max="14080" width="8.875" style="185"/>
    <col min="14081" max="14081" width="1.875" style="185" customWidth="1"/>
    <col min="14082" max="14082" width="25" style="185" customWidth="1"/>
    <col min="14083" max="14083" width="8.875" style="185" customWidth="1"/>
    <col min="14084" max="14084" width="25" style="185" customWidth="1"/>
    <col min="14085" max="14085" width="8.875" style="185" customWidth="1"/>
    <col min="14086" max="14086" width="5.375" style="185" customWidth="1"/>
    <col min="14087" max="14087" width="8.125" style="185" bestFit="1" customWidth="1"/>
    <col min="14088" max="14088" width="8.875" style="185"/>
    <col min="14089" max="14089" width="16.375" style="185" customWidth="1"/>
    <col min="14090" max="14090" width="7.75" style="185" bestFit="1" customWidth="1"/>
    <col min="14091" max="14336" width="8.875" style="185"/>
    <col min="14337" max="14337" width="1.875" style="185" customWidth="1"/>
    <col min="14338" max="14338" width="25" style="185" customWidth="1"/>
    <col min="14339" max="14339" width="8.875" style="185" customWidth="1"/>
    <col min="14340" max="14340" width="25" style="185" customWidth="1"/>
    <col min="14341" max="14341" width="8.875" style="185" customWidth="1"/>
    <col min="14342" max="14342" width="5.375" style="185" customWidth="1"/>
    <col min="14343" max="14343" width="8.125" style="185" bestFit="1" customWidth="1"/>
    <col min="14344" max="14344" width="8.875" style="185"/>
    <col min="14345" max="14345" width="16.375" style="185" customWidth="1"/>
    <col min="14346" max="14346" width="7.75" style="185" bestFit="1" customWidth="1"/>
    <col min="14347" max="14592" width="8.875" style="185"/>
    <col min="14593" max="14593" width="1.875" style="185" customWidth="1"/>
    <col min="14594" max="14594" width="25" style="185" customWidth="1"/>
    <col min="14595" max="14595" width="8.875" style="185" customWidth="1"/>
    <col min="14596" max="14596" width="25" style="185" customWidth="1"/>
    <col min="14597" max="14597" width="8.875" style="185" customWidth="1"/>
    <col min="14598" max="14598" width="5.375" style="185" customWidth="1"/>
    <col min="14599" max="14599" width="8.125" style="185" bestFit="1" customWidth="1"/>
    <col min="14600" max="14600" width="8.875" style="185"/>
    <col min="14601" max="14601" width="16.375" style="185" customWidth="1"/>
    <col min="14602" max="14602" width="7.75" style="185" bestFit="1" customWidth="1"/>
    <col min="14603" max="14848" width="8.875" style="185"/>
    <col min="14849" max="14849" width="1.875" style="185" customWidth="1"/>
    <col min="14850" max="14850" width="25" style="185" customWidth="1"/>
    <col min="14851" max="14851" width="8.875" style="185" customWidth="1"/>
    <col min="14852" max="14852" width="25" style="185" customWidth="1"/>
    <col min="14853" max="14853" width="8.875" style="185" customWidth="1"/>
    <col min="14854" max="14854" width="5.375" style="185" customWidth="1"/>
    <col min="14855" max="14855" width="8.125" style="185" bestFit="1" customWidth="1"/>
    <col min="14856" max="14856" width="8.875" style="185"/>
    <col min="14857" max="14857" width="16.375" style="185" customWidth="1"/>
    <col min="14858" max="14858" width="7.75" style="185" bestFit="1" customWidth="1"/>
    <col min="14859" max="15104" width="8.875" style="185"/>
    <col min="15105" max="15105" width="1.875" style="185" customWidth="1"/>
    <col min="15106" max="15106" width="25" style="185" customWidth="1"/>
    <col min="15107" max="15107" width="8.875" style="185" customWidth="1"/>
    <col min="15108" max="15108" width="25" style="185" customWidth="1"/>
    <col min="15109" max="15109" width="8.875" style="185" customWidth="1"/>
    <col min="15110" max="15110" width="5.375" style="185" customWidth="1"/>
    <col min="15111" max="15111" width="8.125" style="185" bestFit="1" customWidth="1"/>
    <col min="15112" max="15112" width="8.875" style="185"/>
    <col min="15113" max="15113" width="16.375" style="185" customWidth="1"/>
    <col min="15114" max="15114" width="7.75" style="185" bestFit="1" customWidth="1"/>
    <col min="15115" max="15360" width="8.875" style="185"/>
    <col min="15361" max="15361" width="1.875" style="185" customWidth="1"/>
    <col min="15362" max="15362" width="25" style="185" customWidth="1"/>
    <col min="15363" max="15363" width="8.875" style="185" customWidth="1"/>
    <col min="15364" max="15364" width="25" style="185" customWidth="1"/>
    <col min="15365" max="15365" width="8.875" style="185" customWidth="1"/>
    <col min="15366" max="15366" width="5.375" style="185" customWidth="1"/>
    <col min="15367" max="15367" width="8.125" style="185" bestFit="1" customWidth="1"/>
    <col min="15368" max="15368" width="8.875" style="185"/>
    <col min="15369" max="15369" width="16.375" style="185" customWidth="1"/>
    <col min="15370" max="15370" width="7.75" style="185" bestFit="1" customWidth="1"/>
    <col min="15371" max="15616" width="8.875" style="185"/>
    <col min="15617" max="15617" width="1.875" style="185" customWidth="1"/>
    <col min="15618" max="15618" width="25" style="185" customWidth="1"/>
    <col min="15619" max="15619" width="8.875" style="185" customWidth="1"/>
    <col min="15620" max="15620" width="25" style="185" customWidth="1"/>
    <col min="15621" max="15621" width="8.875" style="185" customWidth="1"/>
    <col min="15622" max="15622" width="5.375" style="185" customWidth="1"/>
    <col min="15623" max="15623" width="8.125" style="185" bestFit="1" customWidth="1"/>
    <col min="15624" max="15624" width="8.875" style="185"/>
    <col min="15625" max="15625" width="16.375" style="185" customWidth="1"/>
    <col min="15626" max="15626" width="7.75" style="185" bestFit="1" customWidth="1"/>
    <col min="15627" max="15872" width="8.875" style="185"/>
    <col min="15873" max="15873" width="1.875" style="185" customWidth="1"/>
    <col min="15874" max="15874" width="25" style="185" customWidth="1"/>
    <col min="15875" max="15875" width="8.875" style="185" customWidth="1"/>
    <col min="15876" max="15876" width="25" style="185" customWidth="1"/>
    <col min="15877" max="15877" width="8.875" style="185" customWidth="1"/>
    <col min="15878" max="15878" width="5.375" style="185" customWidth="1"/>
    <col min="15879" max="15879" width="8.125" style="185" bestFit="1" customWidth="1"/>
    <col min="15880" max="15880" width="8.875" style="185"/>
    <col min="15881" max="15881" width="16.375" style="185" customWidth="1"/>
    <col min="15882" max="15882" width="7.75" style="185" bestFit="1" customWidth="1"/>
    <col min="15883" max="16128" width="8.875" style="185"/>
    <col min="16129" max="16129" width="1.875" style="185" customWidth="1"/>
    <col min="16130" max="16130" width="25" style="185" customWidth="1"/>
    <col min="16131" max="16131" width="8.875" style="185" customWidth="1"/>
    <col min="16132" max="16132" width="25" style="185" customWidth="1"/>
    <col min="16133" max="16133" width="8.875" style="185" customWidth="1"/>
    <col min="16134" max="16134" width="5.375" style="185" customWidth="1"/>
    <col min="16135" max="16135" width="8.125" style="185" bestFit="1" customWidth="1"/>
    <col min="16136" max="16136" width="8.875" style="185"/>
    <col min="16137" max="16137" width="16.375" style="185" customWidth="1"/>
    <col min="16138" max="16138" width="7.75" style="185" bestFit="1" customWidth="1"/>
    <col min="16139" max="16384" width="8.875" style="185"/>
  </cols>
  <sheetData>
    <row r="1" spans="1:7" s="175" customFormat="1" ht="16.149999999999999" customHeight="1">
      <c r="A1" s="173" t="s">
        <v>1087</v>
      </c>
      <c r="B1" s="174" t="s">
        <v>1495</v>
      </c>
      <c r="G1" s="176"/>
    </row>
    <row r="2" spans="1:7" s="175" customFormat="1" ht="16.149999999999999" customHeight="1">
      <c r="A2" s="173"/>
      <c r="B2" s="174"/>
      <c r="G2" s="176"/>
    </row>
    <row r="3" spans="1:7" s="175" customFormat="1" ht="16.149999999999999" customHeight="1">
      <c r="A3" s="177" t="s">
        <v>815</v>
      </c>
      <c r="B3" s="177" t="s">
        <v>1576</v>
      </c>
      <c r="G3" s="176"/>
    </row>
    <row r="4" spans="1:7" s="175" customFormat="1" ht="16.149999999999999" customHeight="1">
      <c r="A4" s="1428" t="s">
        <v>205</v>
      </c>
      <c r="B4" s="1428"/>
      <c r="C4" s="1428"/>
      <c r="D4" s="1428"/>
      <c r="E4" s="179"/>
      <c r="F4" s="179"/>
      <c r="G4" s="180"/>
    </row>
    <row r="5" spans="1:7" s="175" customFormat="1" ht="8.4499999999999993" customHeight="1">
      <c r="A5" s="177"/>
      <c r="B5" s="177"/>
      <c r="G5" s="176"/>
    </row>
    <row r="6" spans="1:7" s="181" customFormat="1" ht="16.149999999999999" customHeight="1">
      <c r="A6" s="1428"/>
      <c r="B6" s="1875" t="s">
        <v>1496</v>
      </c>
      <c r="C6" s="1875"/>
      <c r="D6" s="1875"/>
      <c r="E6" s="1875"/>
      <c r="F6" s="1875"/>
      <c r="G6" s="180"/>
    </row>
    <row r="7" spans="1:7" s="181" customFormat="1" ht="16.149999999999999" customHeight="1">
      <c r="A7" s="1428"/>
      <c r="B7" s="1875" t="s">
        <v>1497</v>
      </c>
      <c r="C7" s="1875"/>
      <c r="D7" s="1875"/>
      <c r="E7" s="1875"/>
      <c r="F7" s="1875"/>
      <c r="G7" s="180"/>
    </row>
    <row r="8" spans="1:7" s="181" customFormat="1" ht="16.149999999999999" customHeight="1">
      <c r="A8" s="1428"/>
      <c r="B8" s="1875" t="s">
        <v>1498</v>
      </c>
      <c r="C8" s="1875"/>
      <c r="D8" s="1875"/>
      <c r="E8" s="1875"/>
      <c r="F8" s="1875"/>
      <c r="G8" s="180"/>
    </row>
    <row r="9" spans="1:7" s="181" customFormat="1" ht="16.149999999999999" customHeight="1">
      <c r="A9" s="1428"/>
      <c r="B9" s="1875" t="s">
        <v>1499</v>
      </c>
      <c r="C9" s="1875"/>
      <c r="D9" s="1875"/>
      <c r="E9" s="1875"/>
      <c r="F9" s="1875"/>
      <c r="G9" s="180"/>
    </row>
    <row r="10" spans="1:7" s="181" customFormat="1" ht="16.149999999999999" customHeight="1">
      <c r="A10" s="1428"/>
      <c r="B10" s="1875" t="s">
        <v>1500</v>
      </c>
      <c r="C10" s="1875"/>
      <c r="D10" s="1875"/>
      <c r="E10" s="1875"/>
      <c r="F10" s="1875"/>
      <c r="G10" s="180"/>
    </row>
    <row r="11" spans="1:7" s="181" customFormat="1" ht="16.149999999999999" customHeight="1">
      <c r="A11" s="1428"/>
      <c r="B11" s="1875" t="s">
        <v>1501</v>
      </c>
      <c r="C11" s="1875"/>
      <c r="D11" s="1875"/>
      <c r="E11" s="1875"/>
      <c r="F11" s="1875"/>
      <c r="G11" s="180"/>
    </row>
    <row r="12" spans="1:7" s="181" customFormat="1" ht="16.149999999999999" customHeight="1">
      <c r="A12" s="1428"/>
      <c r="B12" s="1875" t="s">
        <v>1502</v>
      </c>
      <c r="C12" s="1875"/>
      <c r="D12" s="1875"/>
      <c r="E12" s="1875"/>
      <c r="F12" s="1875"/>
      <c r="G12" s="180"/>
    </row>
    <row r="13" spans="1:7" s="181" customFormat="1" ht="16.149999999999999" customHeight="1">
      <c r="A13" s="1428"/>
      <c r="B13" s="1875" t="s">
        <v>1503</v>
      </c>
      <c r="C13" s="1875"/>
      <c r="D13" s="1875"/>
      <c r="E13" s="1875"/>
      <c r="F13" s="1875"/>
      <c r="G13" s="180"/>
    </row>
    <row r="14" spans="1:7" s="181" customFormat="1" ht="16.149999999999999" customHeight="1">
      <c r="A14" s="1428"/>
      <c r="B14" s="1428" t="s">
        <v>1504</v>
      </c>
      <c r="C14" s="1428"/>
      <c r="D14" s="1428"/>
      <c r="E14" s="1428"/>
      <c r="F14" s="1428"/>
      <c r="G14" s="180"/>
    </row>
    <row r="15" spans="1:7" s="181" customFormat="1" ht="16.149999999999999" customHeight="1">
      <c r="A15" s="1428"/>
      <c r="B15" s="1428" t="s">
        <v>1505</v>
      </c>
      <c r="C15" s="1428"/>
      <c r="D15" s="1428"/>
      <c r="E15" s="1428"/>
      <c r="F15" s="1428"/>
      <c r="G15" s="180"/>
    </row>
    <row r="16" spans="1:7" s="181" customFormat="1" ht="16.149999999999999" customHeight="1">
      <c r="A16" s="1428"/>
      <c r="B16" s="1428" t="s">
        <v>1506</v>
      </c>
      <c r="C16" s="1428"/>
      <c r="D16" s="1428"/>
      <c r="E16" s="1428"/>
      <c r="F16" s="1428"/>
      <c r="G16" s="1429"/>
    </row>
    <row r="17" spans="1:7" s="181" customFormat="1" ht="16.149999999999999" customHeight="1">
      <c r="A17" s="1428"/>
      <c r="B17" s="1428" t="s">
        <v>1507</v>
      </c>
      <c r="C17" s="1428"/>
      <c r="D17" s="1428"/>
      <c r="E17" s="1428"/>
      <c r="F17" s="1428"/>
      <c r="G17" s="1429"/>
    </row>
    <row r="18" spans="1:7" s="181" customFormat="1" ht="16.149999999999999" customHeight="1">
      <c r="A18" s="1428"/>
      <c r="B18" s="1428" t="s">
        <v>1508</v>
      </c>
      <c r="C18" s="1428"/>
      <c r="D18" s="1428"/>
      <c r="E18" s="1428"/>
      <c r="F18" s="1428"/>
      <c r="G18" s="180"/>
    </row>
    <row r="19" spans="1:7" s="181" customFormat="1" ht="16.149999999999999" customHeight="1">
      <c r="A19" s="1428"/>
      <c r="B19" s="1428" t="s">
        <v>1509</v>
      </c>
      <c r="C19" s="1428"/>
      <c r="D19" s="1428"/>
      <c r="E19" s="1428"/>
      <c r="F19" s="1428"/>
      <c r="G19" s="1429"/>
    </row>
    <row r="20" spans="1:7" s="181" customFormat="1" ht="16.149999999999999" customHeight="1">
      <c r="A20" s="1428"/>
      <c r="B20" s="1428" t="s">
        <v>1510</v>
      </c>
      <c r="C20" s="1428"/>
      <c r="D20" s="1428"/>
      <c r="E20" s="1428"/>
      <c r="F20" s="1428"/>
      <c r="G20" s="1429"/>
    </row>
    <row r="21" spans="1:7" s="181" customFormat="1" ht="16.149999999999999" customHeight="1">
      <c r="A21" s="1428"/>
      <c r="B21" s="1428" t="s">
        <v>1511</v>
      </c>
      <c r="C21" s="1428"/>
      <c r="D21" s="1428"/>
      <c r="E21" s="1428"/>
      <c r="F21" s="1428"/>
      <c r="G21" s="180"/>
    </row>
    <row r="22" spans="1:7" s="181" customFormat="1" ht="16.149999999999999" customHeight="1">
      <c r="A22" s="1428"/>
      <c r="B22" s="1428" t="s">
        <v>1512</v>
      </c>
      <c r="C22" s="1428"/>
      <c r="D22" s="1428"/>
      <c r="E22" s="1428"/>
      <c r="F22" s="1428"/>
      <c r="G22" s="1429"/>
    </row>
    <row r="23" spans="1:7" s="181" customFormat="1" ht="16.149999999999999" customHeight="1">
      <c r="A23" s="1428"/>
      <c r="B23" s="1428" t="s">
        <v>1513</v>
      </c>
      <c r="C23" s="1428"/>
      <c r="D23" s="1428"/>
      <c r="E23" s="1428"/>
      <c r="F23" s="1428"/>
      <c r="G23" s="1429"/>
    </row>
    <row r="24" spans="1:7" s="181" customFormat="1" ht="16.149999999999999" customHeight="1">
      <c r="A24" s="1428"/>
      <c r="B24" s="1428"/>
      <c r="C24" s="1428"/>
      <c r="D24" s="1428"/>
      <c r="E24" s="1428"/>
      <c r="F24" s="180"/>
      <c r="G24" s="180"/>
    </row>
    <row r="25" spans="1:7" s="181" customFormat="1" ht="15.75" customHeight="1">
      <c r="A25" s="1428"/>
      <c r="B25" s="1428" t="s">
        <v>1577</v>
      </c>
      <c r="C25" s="1428"/>
      <c r="D25" s="1428"/>
      <c r="E25" s="1428"/>
      <c r="F25" s="1428"/>
      <c r="G25" s="180"/>
    </row>
    <row r="26" spans="1:7" s="181" customFormat="1" ht="16.149999999999999" customHeight="1">
      <c r="A26" s="1428" t="s">
        <v>206</v>
      </c>
      <c r="B26" s="1428"/>
      <c r="C26" s="1428"/>
      <c r="D26" s="179"/>
      <c r="E26" s="179"/>
      <c r="F26" s="179"/>
      <c r="G26" s="183"/>
    </row>
    <row r="27" spans="1:7" s="175" customFormat="1" ht="8.4499999999999993" customHeight="1">
      <c r="A27" s="177"/>
      <c r="B27" s="177"/>
      <c r="G27" s="176"/>
    </row>
    <row r="28" spans="1:7" s="181" customFormat="1" ht="15" customHeight="1">
      <c r="A28" s="1428"/>
      <c r="B28" s="1874" t="s">
        <v>1514</v>
      </c>
      <c r="C28" s="1874"/>
      <c r="D28" s="1874"/>
      <c r="E28" s="1874"/>
      <c r="F28" s="1874"/>
      <c r="G28" s="180"/>
    </row>
    <row r="29" spans="1:7" s="181" customFormat="1" ht="16.149999999999999" customHeight="1">
      <c r="A29" s="1428" t="s">
        <v>206</v>
      </c>
      <c r="B29" s="1874" t="s">
        <v>1515</v>
      </c>
      <c r="C29" s="1874"/>
      <c r="D29" s="1874"/>
      <c r="E29" s="1874"/>
      <c r="F29" s="1874"/>
      <c r="G29" s="183"/>
    </row>
    <row r="30" spans="1:7" s="181" customFormat="1" ht="16.149999999999999" customHeight="1">
      <c r="A30" s="1428"/>
      <c r="B30" s="1873" t="s">
        <v>1516</v>
      </c>
      <c r="C30" s="1874"/>
      <c r="D30" s="1874"/>
      <c r="E30" s="1874"/>
      <c r="F30" s="1874"/>
      <c r="G30" s="183"/>
    </row>
    <row r="31" spans="1:7" s="181" customFormat="1" ht="16.149999999999999" customHeight="1">
      <c r="A31" s="1428"/>
      <c r="B31" s="1873" t="s">
        <v>1517</v>
      </c>
      <c r="C31" s="1874"/>
      <c r="D31" s="1874"/>
      <c r="E31" s="1874"/>
      <c r="F31" s="1874"/>
      <c r="G31" s="183"/>
    </row>
    <row r="32" spans="1:7" s="181" customFormat="1" ht="16.149999999999999" customHeight="1">
      <c r="A32" s="1428"/>
      <c r="B32" s="1874" t="s">
        <v>1518</v>
      </c>
      <c r="C32" s="1874"/>
      <c r="D32" s="1874"/>
      <c r="E32" s="1874"/>
      <c r="F32" s="1874"/>
      <c r="G32" s="183"/>
    </row>
    <row r="33" spans="1:7" s="181" customFormat="1" ht="16.149999999999999" customHeight="1">
      <c r="A33" s="1428"/>
      <c r="B33" s="1874" t="s">
        <v>1519</v>
      </c>
      <c r="C33" s="1874"/>
      <c r="D33" s="1874"/>
      <c r="E33" s="1874"/>
      <c r="F33" s="1874"/>
      <c r="G33" s="183"/>
    </row>
    <row r="34" spans="1:7" s="181" customFormat="1" ht="16.149999999999999" customHeight="1">
      <c r="A34" s="1428"/>
      <c r="B34" s="1874" t="s">
        <v>1520</v>
      </c>
      <c r="C34" s="1874"/>
      <c r="D34" s="1874"/>
      <c r="E34" s="1874"/>
      <c r="F34" s="1874"/>
      <c r="G34" s="183"/>
    </row>
    <row r="35" spans="1:7" s="181" customFormat="1" ht="16.149999999999999" customHeight="1">
      <c r="A35" s="1428"/>
      <c r="B35" s="1874" t="s">
        <v>1521</v>
      </c>
      <c r="C35" s="1874"/>
      <c r="D35" s="1874"/>
      <c r="E35" s="1874"/>
      <c r="F35" s="1874"/>
      <c r="G35" s="183"/>
    </row>
    <row r="36" spans="1:7" s="181" customFormat="1" ht="16.149999999999999" customHeight="1">
      <c r="A36" s="1428"/>
      <c r="B36" s="1874" t="s">
        <v>1522</v>
      </c>
      <c r="C36" s="1874"/>
      <c r="D36" s="1874"/>
      <c r="E36" s="1874"/>
      <c r="F36" s="1874"/>
      <c r="G36" s="180"/>
    </row>
    <row r="37" spans="1:7" s="181" customFormat="1" ht="16.149999999999999" customHeight="1">
      <c r="A37" s="1428"/>
      <c r="B37" s="1874" t="s">
        <v>1523</v>
      </c>
      <c r="C37" s="1874"/>
      <c r="D37" s="1874"/>
      <c r="E37" s="1874"/>
      <c r="F37" s="1874"/>
      <c r="G37" s="180"/>
    </row>
    <row r="38" spans="1:7" s="181" customFormat="1" ht="16.149999999999999" customHeight="1">
      <c r="A38" s="1428"/>
      <c r="B38" s="1874" t="s">
        <v>1524</v>
      </c>
      <c r="C38" s="1874"/>
      <c r="D38" s="1874"/>
      <c r="E38" s="1874"/>
      <c r="F38" s="1874"/>
      <c r="G38" s="180"/>
    </row>
    <row r="39" spans="1:7" s="181" customFormat="1" ht="16.149999999999999" customHeight="1">
      <c r="A39" s="1428"/>
      <c r="B39" s="1428" t="s">
        <v>1525</v>
      </c>
      <c r="C39" s="1428"/>
      <c r="D39" s="1428"/>
      <c r="E39" s="1428"/>
      <c r="F39" s="1428"/>
      <c r="G39" s="1430"/>
    </row>
    <row r="40" spans="1:7" s="181" customFormat="1" ht="16.149999999999999" customHeight="1">
      <c r="A40" s="1428"/>
      <c r="B40" s="1428" t="s">
        <v>1526</v>
      </c>
      <c r="C40" s="1430"/>
      <c r="D40" s="1430"/>
      <c r="E40" s="1430"/>
      <c r="F40" s="1430"/>
      <c r="G40" s="1430"/>
    </row>
    <row r="41" spans="1:7" s="181" customFormat="1" ht="16.149999999999999" customHeight="1">
      <c r="A41" s="1428"/>
      <c r="B41" s="1428" t="s">
        <v>1527</v>
      </c>
      <c r="C41" s="1430"/>
      <c r="D41" s="1430"/>
      <c r="E41" s="1430"/>
      <c r="F41" s="176"/>
      <c r="G41" s="1430"/>
    </row>
    <row r="42" spans="1:7" s="181" customFormat="1" ht="16.149999999999999" customHeight="1">
      <c r="A42" s="1428"/>
      <c r="B42" s="1428" t="s">
        <v>1528</v>
      </c>
      <c r="C42" s="1428"/>
      <c r="D42" s="1428"/>
      <c r="E42" s="1428"/>
      <c r="F42" s="1428"/>
      <c r="G42" s="180"/>
    </row>
    <row r="43" spans="1:7" s="181" customFormat="1" ht="16.149999999999999" customHeight="1">
      <c r="A43" s="1428"/>
      <c r="B43" s="1875" t="s">
        <v>1529</v>
      </c>
      <c r="C43" s="1875"/>
      <c r="D43" s="1875"/>
      <c r="E43" s="1875"/>
      <c r="F43" s="1875"/>
      <c r="G43" s="180"/>
    </row>
    <row r="44" spans="1:7" s="181" customFormat="1" ht="16.149999999999999" customHeight="1">
      <c r="A44" s="1428"/>
      <c r="B44" s="184"/>
      <c r="C44" s="184"/>
      <c r="D44" s="184"/>
      <c r="E44" s="185"/>
      <c r="F44" s="176"/>
      <c r="G44" s="1429"/>
    </row>
    <row r="45" spans="1:7" s="181" customFormat="1" ht="16.149999999999999" customHeight="1">
      <c r="A45" s="1428"/>
      <c r="B45" s="184"/>
      <c r="C45" s="184"/>
      <c r="D45" s="184"/>
      <c r="E45" s="185"/>
      <c r="F45" s="185"/>
      <c r="G45" s="1430"/>
    </row>
    <row r="46" spans="1:7" s="181" customFormat="1" ht="16.149999999999999" customHeight="1">
      <c r="A46" s="1428"/>
      <c r="B46" s="184"/>
      <c r="C46" s="184"/>
      <c r="D46" s="184"/>
      <c r="E46" s="185"/>
      <c r="F46" s="185"/>
      <c r="G46" s="1430"/>
    </row>
    <row r="47" spans="1:7" s="181" customFormat="1" ht="16.149999999999999" customHeight="1">
      <c r="A47" s="1428"/>
      <c r="B47" s="184"/>
      <c r="C47" s="184"/>
      <c r="D47" s="184"/>
      <c r="E47" s="185"/>
      <c r="F47" s="185"/>
      <c r="G47" s="1428"/>
    </row>
    <row r="48" spans="1:7" s="181" customFormat="1" ht="16.149999999999999" customHeight="1">
      <c r="A48" s="1428"/>
      <c r="B48" s="184"/>
      <c r="C48" s="184"/>
      <c r="D48" s="184"/>
      <c r="E48" s="185"/>
      <c r="F48" s="185"/>
      <c r="G48" s="180"/>
    </row>
  </sheetData>
  <mergeCells count="20">
    <mergeCell ref="B38:F38"/>
    <mergeCell ref="B43:F43"/>
    <mergeCell ref="B32:F32"/>
    <mergeCell ref="B33:F33"/>
    <mergeCell ref="B34:F34"/>
    <mergeCell ref="B35:F35"/>
    <mergeCell ref="B36:F36"/>
    <mergeCell ref="B37:F37"/>
    <mergeCell ref="B31:F31"/>
    <mergeCell ref="B6:F6"/>
    <mergeCell ref="B7:F7"/>
    <mergeCell ref="B8:F8"/>
    <mergeCell ref="B9:F9"/>
    <mergeCell ref="B10:F10"/>
    <mergeCell ref="B11:F11"/>
    <mergeCell ref="B12:F12"/>
    <mergeCell ref="B13:F13"/>
    <mergeCell ref="B28:F28"/>
    <mergeCell ref="B29:F29"/>
    <mergeCell ref="B30:F30"/>
  </mergeCells>
  <phoneticPr fontId="25"/>
  <pageMargins left="0.78740157480314965" right="0.78740157480314965" top="0.78740157480314965" bottom="0.78740157480314965" header="0.39370078740157483" footer="0.39370078740157483"/>
  <pageSetup paperSize="9" orientation="portrait" r:id="rId1"/>
  <headerFooter alignWithMargins="0">
    <oddFooter>&amp;C－40－</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K90"/>
  <sheetViews>
    <sheetView showGridLines="0" view="pageLayout" zoomScale="115" zoomScaleNormal="100" zoomScalePageLayoutView="115" workbookViewId="0">
      <selection activeCell="A2" sqref="A2"/>
    </sheetView>
  </sheetViews>
  <sheetFormatPr defaultColWidth="8.875" defaultRowHeight="14.25"/>
  <cols>
    <col min="1" max="4" width="9.625" style="88" customWidth="1"/>
    <col min="5" max="5" width="11.75" style="88" customWidth="1"/>
    <col min="6" max="6" width="5.125" style="88" customWidth="1"/>
    <col min="7" max="8" width="9.625" style="88" customWidth="1"/>
    <col min="9" max="9" width="11.75" style="88" customWidth="1"/>
    <col min="10" max="16384" width="8.875" style="88"/>
  </cols>
  <sheetData>
    <row r="1" spans="1:11" s="127" customFormat="1" ht="28.15" customHeight="1">
      <c r="A1" s="1640" t="s">
        <v>1088</v>
      </c>
      <c r="B1" s="1640"/>
      <c r="C1" s="1640"/>
      <c r="D1" s="1640"/>
      <c r="E1" s="1640"/>
      <c r="F1" s="1640"/>
      <c r="G1" s="1640"/>
      <c r="H1" s="1640"/>
      <c r="I1" s="1640"/>
      <c r="J1" s="126"/>
    </row>
    <row r="2" spans="1:11" ht="6.2" customHeight="1"/>
    <row r="3" spans="1:11" ht="19.899999999999999" customHeight="1">
      <c r="A3" s="107" t="s">
        <v>246</v>
      </c>
    </row>
    <row r="4" spans="1:11" ht="5.65" customHeight="1"/>
    <row r="5" spans="1:11" ht="16.7" customHeight="1">
      <c r="A5" s="88" t="s">
        <v>776</v>
      </c>
      <c r="D5" s="128"/>
      <c r="E5" s="129"/>
      <c r="G5" s="88" t="s">
        <v>816</v>
      </c>
    </row>
    <row r="6" spans="1:11" ht="15.75" customHeight="1">
      <c r="A6" s="89"/>
      <c r="B6" s="89"/>
      <c r="C6" s="89"/>
      <c r="D6" s="1878" t="s">
        <v>163</v>
      </c>
      <c r="E6" s="1878"/>
      <c r="F6" s="130"/>
      <c r="H6" s="1878" t="s">
        <v>163</v>
      </c>
      <c r="I6" s="1878"/>
      <c r="K6" s="131"/>
    </row>
    <row r="7" spans="1:11" ht="15.75" customHeight="1">
      <c r="A7" s="1876" t="s">
        <v>731</v>
      </c>
      <c r="B7" s="1877"/>
      <c r="C7" s="91" t="s">
        <v>222</v>
      </c>
      <c r="D7" s="132" t="s">
        <v>823</v>
      </c>
      <c r="E7" s="133" t="s">
        <v>9</v>
      </c>
      <c r="G7" s="1876" t="s">
        <v>732</v>
      </c>
      <c r="H7" s="1893"/>
      <c r="I7" s="133" t="s">
        <v>728</v>
      </c>
      <c r="K7" s="131"/>
    </row>
    <row r="8" spans="1:11" ht="15.75" customHeight="1">
      <c r="A8" s="1885" t="s">
        <v>220</v>
      </c>
      <c r="B8" s="1886"/>
      <c r="C8" s="134">
        <v>9313</v>
      </c>
      <c r="D8" s="135">
        <v>1269</v>
      </c>
      <c r="E8" s="136">
        <f>SUM(C8:D8)</f>
        <v>10582</v>
      </c>
      <c r="G8" s="1885" t="s">
        <v>220</v>
      </c>
      <c r="H8" s="1890"/>
      <c r="I8" s="137">
        <v>9760</v>
      </c>
      <c r="K8" s="131"/>
    </row>
    <row r="9" spans="1:11" ht="15.75" customHeight="1">
      <c r="A9" s="1879" t="s">
        <v>1</v>
      </c>
      <c r="B9" s="1880"/>
      <c r="C9" s="138">
        <v>1608</v>
      </c>
      <c r="D9" s="139">
        <v>337</v>
      </c>
      <c r="E9" s="140">
        <f t="shared" ref="E9:E18" si="0">SUM(C9:D9)</f>
        <v>1945</v>
      </c>
      <c r="G9" s="1879" t="s">
        <v>1</v>
      </c>
      <c r="H9" s="1891"/>
      <c r="I9" s="141">
        <v>1341</v>
      </c>
      <c r="K9" s="131"/>
    </row>
    <row r="10" spans="1:11" ht="15.75" customHeight="1">
      <c r="A10" s="1879" t="s">
        <v>2</v>
      </c>
      <c r="B10" s="1880"/>
      <c r="C10" s="138">
        <v>1195</v>
      </c>
      <c r="D10" s="139">
        <v>96</v>
      </c>
      <c r="E10" s="140">
        <f t="shared" si="0"/>
        <v>1291</v>
      </c>
      <c r="G10" s="1879" t="s">
        <v>2</v>
      </c>
      <c r="H10" s="1891"/>
      <c r="I10" s="141">
        <v>989</v>
      </c>
      <c r="K10" s="131"/>
    </row>
    <row r="11" spans="1:11" ht="15.75" customHeight="1">
      <c r="A11" s="1879" t="s">
        <v>135</v>
      </c>
      <c r="B11" s="1880"/>
      <c r="C11" s="138">
        <v>1854</v>
      </c>
      <c r="D11" s="139">
        <v>120</v>
      </c>
      <c r="E11" s="140">
        <f t="shared" si="0"/>
        <v>1974</v>
      </c>
      <c r="G11" s="1879" t="s">
        <v>135</v>
      </c>
      <c r="H11" s="1891"/>
      <c r="I11" s="141">
        <v>3424</v>
      </c>
      <c r="K11" s="131"/>
    </row>
    <row r="12" spans="1:11" ht="15.75" customHeight="1">
      <c r="A12" s="1879" t="s">
        <v>4</v>
      </c>
      <c r="B12" s="1880"/>
      <c r="C12" s="138">
        <v>3144</v>
      </c>
      <c r="D12" s="139">
        <v>78</v>
      </c>
      <c r="E12" s="140">
        <f t="shared" si="0"/>
        <v>3222</v>
      </c>
      <c r="G12" s="1879" t="s">
        <v>4</v>
      </c>
      <c r="H12" s="1891"/>
      <c r="I12" s="141">
        <v>3405</v>
      </c>
      <c r="K12" s="131"/>
    </row>
    <row r="13" spans="1:11" ht="15.75" customHeight="1">
      <c r="A13" s="1879" t="s">
        <v>5</v>
      </c>
      <c r="B13" s="1880"/>
      <c r="C13" s="138">
        <v>182</v>
      </c>
      <c r="D13" s="139">
        <v>34</v>
      </c>
      <c r="E13" s="140">
        <f t="shared" si="0"/>
        <v>216</v>
      </c>
      <c r="G13" s="1879" t="s">
        <v>5</v>
      </c>
      <c r="H13" s="1891"/>
      <c r="I13" s="141">
        <v>202</v>
      </c>
      <c r="K13" s="131"/>
    </row>
    <row r="14" spans="1:11" ht="15.75" customHeight="1">
      <c r="A14" s="1879" t="s">
        <v>668</v>
      </c>
      <c r="B14" s="1880"/>
      <c r="C14" s="138">
        <v>194</v>
      </c>
      <c r="D14" s="139">
        <v>38</v>
      </c>
      <c r="E14" s="140">
        <f t="shared" si="0"/>
        <v>232</v>
      </c>
      <c r="G14" s="1879" t="s">
        <v>668</v>
      </c>
      <c r="H14" s="1891"/>
      <c r="I14" s="141">
        <v>203</v>
      </c>
      <c r="K14" s="131"/>
    </row>
    <row r="15" spans="1:11" ht="15.75" customHeight="1">
      <c r="A15" s="1879" t="s">
        <v>221</v>
      </c>
      <c r="B15" s="1880"/>
      <c r="C15" s="138">
        <v>14945</v>
      </c>
      <c r="D15" s="139">
        <v>348</v>
      </c>
      <c r="E15" s="140">
        <f t="shared" si="0"/>
        <v>15293</v>
      </c>
      <c r="G15" s="1879" t="s">
        <v>7</v>
      </c>
      <c r="H15" s="1891"/>
      <c r="I15" s="141">
        <v>13231</v>
      </c>
      <c r="K15" s="131"/>
    </row>
    <row r="16" spans="1:11" ht="15.75" customHeight="1">
      <c r="A16" s="1883" t="s">
        <v>1078</v>
      </c>
      <c r="B16" s="1884"/>
      <c r="C16" s="1887">
        <v>1518</v>
      </c>
      <c r="D16" s="1888">
        <v>63</v>
      </c>
      <c r="E16" s="1889">
        <f t="shared" si="0"/>
        <v>1581</v>
      </c>
      <c r="G16" s="1883" t="s">
        <v>1078</v>
      </c>
      <c r="H16" s="1900"/>
      <c r="I16" s="1892">
        <v>1022</v>
      </c>
      <c r="K16" s="131"/>
    </row>
    <row r="17" spans="1:11" ht="15.75" customHeight="1">
      <c r="A17" s="1883"/>
      <c r="B17" s="1884"/>
      <c r="C17" s="1887"/>
      <c r="D17" s="1888"/>
      <c r="E17" s="1889">
        <f t="shared" si="0"/>
        <v>0</v>
      </c>
      <c r="G17" s="1883"/>
      <c r="H17" s="1900"/>
      <c r="I17" s="1892"/>
      <c r="K17" s="131"/>
    </row>
    <row r="18" spans="1:11" ht="15.75" customHeight="1">
      <c r="A18" s="1896" t="s">
        <v>8</v>
      </c>
      <c r="B18" s="1897"/>
      <c r="C18" s="142">
        <v>1369</v>
      </c>
      <c r="D18" s="143">
        <v>14</v>
      </c>
      <c r="E18" s="144">
        <f t="shared" si="0"/>
        <v>1383</v>
      </c>
      <c r="G18" s="1896" t="s">
        <v>8</v>
      </c>
      <c r="H18" s="1899"/>
      <c r="I18" s="145">
        <v>1317</v>
      </c>
    </row>
    <row r="19" spans="1:11" ht="15.75" customHeight="1">
      <c r="A19" s="1876" t="s">
        <v>9</v>
      </c>
      <c r="B19" s="1877"/>
      <c r="C19" s="146">
        <f>SUM(C8:C18)</f>
        <v>35322</v>
      </c>
      <c r="D19" s="147">
        <f>SUM(D8:D18)</f>
        <v>2397</v>
      </c>
      <c r="E19" s="148">
        <f>SUM(C19:D19)</f>
        <v>37719</v>
      </c>
      <c r="G19" s="1876" t="s">
        <v>9</v>
      </c>
      <c r="H19" s="1893"/>
      <c r="I19" s="148">
        <f>SUM(I6:I18)</f>
        <v>34894</v>
      </c>
    </row>
    <row r="20" spans="1:11" ht="5.65" customHeight="1">
      <c r="A20" s="106"/>
      <c r="B20" s="106"/>
      <c r="C20" s="131"/>
      <c r="D20" s="131"/>
      <c r="E20" s="131"/>
      <c r="G20" s="106"/>
      <c r="H20" s="106"/>
      <c r="I20" s="131"/>
    </row>
    <row r="21" spans="1:11" ht="15.75" customHeight="1">
      <c r="A21" s="1898" t="s">
        <v>795</v>
      </c>
      <c r="B21" s="1898"/>
      <c r="C21" s="1898"/>
      <c r="D21" s="149">
        <v>2067</v>
      </c>
      <c r="E21" s="150"/>
      <c r="F21" s="1894"/>
      <c r="G21" s="1895"/>
      <c r="H21" s="151"/>
    </row>
    <row r="22" spans="1:11" ht="15.75" customHeight="1">
      <c r="F22" s="105"/>
      <c r="G22" s="152"/>
    </row>
    <row r="23" spans="1:11" ht="15.75" customHeight="1">
      <c r="F23" s="108"/>
      <c r="G23" s="153"/>
      <c r="J23" s="154"/>
    </row>
    <row r="24" spans="1:11" ht="19.899999999999999" customHeight="1">
      <c r="A24" s="107" t="s">
        <v>1000</v>
      </c>
    </row>
    <row r="25" spans="1:11" ht="6.2" customHeight="1"/>
    <row r="26" spans="1:11" ht="16.899999999999999" customHeight="1">
      <c r="A26" s="155" t="s">
        <v>777</v>
      </c>
      <c r="B26" s="155"/>
      <c r="C26" s="155"/>
      <c r="D26" s="155"/>
    </row>
    <row r="27" spans="1:11" ht="6.2" customHeight="1">
      <c r="A27" s="155"/>
      <c r="B27" s="155"/>
      <c r="C27" s="155"/>
      <c r="D27" s="155"/>
    </row>
    <row r="28" spans="1:11" ht="15.75" customHeight="1">
      <c r="A28" s="155" t="s">
        <v>1646</v>
      </c>
      <c r="B28" s="155"/>
      <c r="C28" s="155"/>
      <c r="D28" s="156">
        <v>523</v>
      </c>
    </row>
    <row r="29" spans="1:11" ht="15.75" customHeight="1">
      <c r="A29" s="155"/>
      <c r="B29" s="155"/>
      <c r="C29" s="155"/>
      <c r="D29" s="1878" t="s">
        <v>729</v>
      </c>
      <c r="E29" s="1878"/>
    </row>
    <row r="30" spans="1:11" ht="15.75" customHeight="1">
      <c r="A30" s="1876" t="s">
        <v>731</v>
      </c>
      <c r="B30" s="1877"/>
      <c r="C30" s="91" t="s">
        <v>222</v>
      </c>
      <c r="D30" s="157" t="s">
        <v>223</v>
      </c>
      <c r="E30" s="133" t="s">
        <v>9</v>
      </c>
      <c r="G30" s="90"/>
    </row>
    <row r="31" spans="1:11" ht="15.75" customHeight="1">
      <c r="A31" s="1885" t="s">
        <v>220</v>
      </c>
      <c r="B31" s="1886"/>
      <c r="C31" s="158">
        <v>222</v>
      </c>
      <c r="D31" s="159">
        <v>259</v>
      </c>
      <c r="E31" s="160">
        <f t="shared" ref="E31:E40" si="1">SUM(C31:D31)</f>
        <v>481</v>
      </c>
    </row>
    <row r="32" spans="1:11" ht="15.75" customHeight="1">
      <c r="A32" s="1879" t="s">
        <v>1</v>
      </c>
      <c r="B32" s="1880"/>
      <c r="C32" s="161">
        <v>30</v>
      </c>
      <c r="D32" s="162">
        <v>9</v>
      </c>
      <c r="E32" s="163">
        <f t="shared" si="1"/>
        <v>39</v>
      </c>
    </row>
    <row r="33" spans="1:9" ht="15.75" customHeight="1">
      <c r="A33" s="1879" t="s">
        <v>2</v>
      </c>
      <c r="B33" s="1880"/>
      <c r="C33" s="161">
        <v>34</v>
      </c>
      <c r="D33" s="162">
        <v>4</v>
      </c>
      <c r="E33" s="163">
        <f t="shared" si="1"/>
        <v>38</v>
      </c>
    </row>
    <row r="34" spans="1:9" ht="15.75" customHeight="1">
      <c r="A34" s="1879" t="s">
        <v>135</v>
      </c>
      <c r="B34" s="1880"/>
      <c r="C34" s="161">
        <v>41</v>
      </c>
      <c r="D34" s="162">
        <v>4</v>
      </c>
      <c r="E34" s="163">
        <f t="shared" si="1"/>
        <v>45</v>
      </c>
    </row>
    <row r="35" spans="1:9" ht="15.75" customHeight="1">
      <c r="A35" s="1879" t="s">
        <v>4</v>
      </c>
      <c r="B35" s="1880"/>
      <c r="C35" s="161">
        <v>39</v>
      </c>
      <c r="D35" s="162">
        <v>4</v>
      </c>
      <c r="E35" s="163">
        <f t="shared" si="1"/>
        <v>43</v>
      </c>
    </row>
    <row r="36" spans="1:9" ht="15.75" customHeight="1">
      <c r="A36" s="1879" t="s">
        <v>5</v>
      </c>
      <c r="B36" s="1880"/>
      <c r="C36" s="161">
        <v>0</v>
      </c>
      <c r="D36" s="162">
        <v>1</v>
      </c>
      <c r="E36" s="163">
        <f t="shared" si="1"/>
        <v>1</v>
      </c>
    </row>
    <row r="37" spans="1:9" ht="15.75" customHeight="1">
      <c r="A37" s="1879" t="s">
        <v>6</v>
      </c>
      <c r="B37" s="1880"/>
      <c r="C37" s="161">
        <v>0</v>
      </c>
      <c r="D37" s="162">
        <v>1</v>
      </c>
      <c r="E37" s="163">
        <f t="shared" si="1"/>
        <v>1</v>
      </c>
    </row>
    <row r="38" spans="1:9" ht="15.75" customHeight="1">
      <c r="A38" s="1879" t="s">
        <v>243</v>
      </c>
      <c r="B38" s="1880"/>
      <c r="C38" s="161">
        <v>164</v>
      </c>
      <c r="D38" s="162">
        <v>11</v>
      </c>
      <c r="E38" s="163">
        <f t="shared" si="1"/>
        <v>175</v>
      </c>
    </row>
    <row r="39" spans="1:9" ht="15.75" customHeight="1">
      <c r="A39" s="1879" t="s">
        <v>124</v>
      </c>
      <c r="B39" s="1880"/>
      <c r="C39" s="161">
        <v>30</v>
      </c>
      <c r="D39" s="162">
        <v>5</v>
      </c>
      <c r="E39" s="163">
        <f t="shared" si="1"/>
        <v>35</v>
      </c>
    </row>
    <row r="40" spans="1:9" ht="15.75" customHeight="1">
      <c r="A40" s="1881" t="s">
        <v>1647</v>
      </c>
      <c r="B40" s="1882"/>
      <c r="C40" s="164">
        <v>15</v>
      </c>
      <c r="D40" s="165">
        <v>0</v>
      </c>
      <c r="E40" s="166">
        <f t="shared" si="1"/>
        <v>15</v>
      </c>
    </row>
    <row r="41" spans="1:9" ht="15.75" customHeight="1">
      <c r="A41" s="1876" t="s">
        <v>9</v>
      </c>
      <c r="B41" s="1877"/>
      <c r="C41" s="167">
        <f>SUM(C31:C40)</f>
        <v>575</v>
      </c>
      <c r="D41" s="168">
        <f>SUM(D31:D40)</f>
        <v>298</v>
      </c>
      <c r="E41" s="169">
        <f>SUM(E31:E40)</f>
        <v>873</v>
      </c>
      <c r="G41" s="109"/>
      <c r="H41" s="109"/>
    </row>
    <row r="42" spans="1:9" ht="15.75" customHeight="1">
      <c r="A42" s="154" t="s">
        <v>1319</v>
      </c>
      <c r="B42" s="89"/>
      <c r="C42" s="89"/>
      <c r="D42" s="89"/>
      <c r="E42" s="89"/>
      <c r="F42" s="89"/>
      <c r="G42" s="89"/>
      <c r="H42" s="89"/>
      <c r="I42" s="89"/>
    </row>
    <row r="43" spans="1:9" ht="15.75" customHeight="1">
      <c r="A43" s="170" t="s">
        <v>842</v>
      </c>
      <c r="B43" s="171"/>
      <c r="C43" s="171"/>
      <c r="D43" s="171"/>
      <c r="E43" s="171"/>
      <c r="F43" s="171"/>
      <c r="G43" s="171"/>
      <c r="H43" s="171"/>
      <c r="I43" s="171"/>
    </row>
    <row r="44" spans="1:9" ht="15.75" customHeight="1"/>
    <row r="45" spans="1:9" ht="15.75" customHeight="1"/>
    <row r="46" spans="1:9" ht="15.75" customHeight="1"/>
    <row r="47" spans="1:9" ht="15.75" customHeight="1"/>
    <row r="48" spans="1:9" ht="15.75" customHeight="1"/>
    <row r="49" spans="1:10" ht="15.75" customHeight="1"/>
    <row r="50" spans="1:10" ht="15.75" customHeight="1"/>
    <row r="51" spans="1:10" ht="15.75" customHeight="1"/>
    <row r="52" spans="1:10" ht="15.75" customHeight="1"/>
    <row r="53" spans="1:10" ht="15.75" customHeight="1"/>
    <row r="54" spans="1:10" ht="15.75" customHeight="1"/>
    <row r="55" spans="1:10" ht="15.75" customHeight="1">
      <c r="J55" s="172"/>
    </row>
    <row r="56" spans="1:10" ht="14.45" customHeight="1">
      <c r="J56" s="171"/>
    </row>
    <row r="57" spans="1:10">
      <c r="A57" s="171"/>
      <c r="B57" s="171"/>
      <c r="C57" s="171"/>
      <c r="D57" s="171"/>
      <c r="E57" s="171"/>
      <c r="F57" s="171"/>
      <c r="G57" s="171"/>
      <c r="H57" s="171"/>
      <c r="I57" s="171"/>
      <c r="J57" s="171"/>
    </row>
    <row r="60" spans="1:10" ht="19.899999999999999" customHeight="1"/>
    <row r="61" spans="1:10" ht="19.899999999999999" customHeight="1"/>
    <row r="62" spans="1:10" ht="40.5" customHeight="1"/>
    <row r="63" spans="1:10" ht="20.25" customHeight="1"/>
    <row r="64" spans="1:10"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9" ht="20.45" customHeight="1"/>
    <row r="90" ht="29.45" customHeight="1"/>
  </sheetData>
  <mergeCells count="46">
    <mergeCell ref="A33:B33"/>
    <mergeCell ref="A34:B34"/>
    <mergeCell ref="I16:I17"/>
    <mergeCell ref="G7:H7"/>
    <mergeCell ref="A30:B30"/>
    <mergeCell ref="A31:B31"/>
    <mergeCell ref="A32:B32"/>
    <mergeCell ref="F21:G21"/>
    <mergeCell ref="A18:B18"/>
    <mergeCell ref="A19:B19"/>
    <mergeCell ref="A21:C21"/>
    <mergeCell ref="G18:H18"/>
    <mergeCell ref="G19:H19"/>
    <mergeCell ref="G16:H17"/>
    <mergeCell ref="A1:I1"/>
    <mergeCell ref="A11:B11"/>
    <mergeCell ref="C16:C17"/>
    <mergeCell ref="D16:D17"/>
    <mergeCell ref="E16:E17"/>
    <mergeCell ref="G8:H8"/>
    <mergeCell ref="G9:H9"/>
    <mergeCell ref="G10:H10"/>
    <mergeCell ref="G11:H11"/>
    <mergeCell ref="G12:H12"/>
    <mergeCell ref="G13:H13"/>
    <mergeCell ref="G14:H14"/>
    <mergeCell ref="A9:B9"/>
    <mergeCell ref="A10:B10"/>
    <mergeCell ref="A14:B14"/>
    <mergeCell ref="G15:H15"/>
    <mergeCell ref="A41:B41"/>
    <mergeCell ref="H6:I6"/>
    <mergeCell ref="D6:E6"/>
    <mergeCell ref="D29:E29"/>
    <mergeCell ref="A36:B36"/>
    <mergeCell ref="A37:B37"/>
    <mergeCell ref="A38:B38"/>
    <mergeCell ref="A39:B39"/>
    <mergeCell ref="A40:B40"/>
    <mergeCell ref="A15:B15"/>
    <mergeCell ref="A12:B12"/>
    <mergeCell ref="A13:B13"/>
    <mergeCell ref="A16:B17"/>
    <mergeCell ref="A35:B35"/>
    <mergeCell ref="A7:B7"/>
    <mergeCell ref="A8:B8"/>
  </mergeCells>
  <phoneticPr fontId="22"/>
  <pageMargins left="0.78740157480314965" right="0.78740157480314965" top="0.78740157480314965" bottom="0.78740157480314965" header="0.39370078740157483" footer="0.39370078740157483"/>
  <pageSetup paperSize="9" orientation="portrait" r:id="rId1"/>
  <headerFooter>
    <oddFooter>&amp;C-41-</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I44"/>
  <sheetViews>
    <sheetView showGridLines="0" view="pageLayout" zoomScale="115" zoomScaleNormal="100" zoomScalePageLayoutView="115" workbookViewId="0">
      <selection activeCell="A2" sqref="A2"/>
    </sheetView>
  </sheetViews>
  <sheetFormatPr defaultColWidth="8.875" defaultRowHeight="13.5"/>
  <cols>
    <col min="1" max="9" width="9.625" style="89" customWidth="1"/>
    <col min="10" max="16384" width="8.875" style="89"/>
  </cols>
  <sheetData>
    <row r="1" spans="1:9" ht="16.899999999999999" customHeight="1">
      <c r="A1" s="88" t="s">
        <v>1089</v>
      </c>
      <c r="B1" s="88"/>
      <c r="C1" s="88"/>
      <c r="D1" s="88"/>
      <c r="E1" s="88"/>
      <c r="F1" s="88"/>
      <c r="G1" s="88"/>
      <c r="H1" s="88"/>
      <c r="I1" s="88"/>
    </row>
    <row r="2" spans="1:9" ht="5.65" customHeight="1">
      <c r="A2" s="88"/>
      <c r="B2" s="88"/>
      <c r="C2" s="88"/>
      <c r="D2" s="88"/>
      <c r="E2" s="88"/>
      <c r="F2" s="88"/>
      <c r="G2" s="88"/>
      <c r="H2" s="88"/>
      <c r="I2" s="88"/>
    </row>
    <row r="3" spans="1:9" ht="16.899999999999999" customHeight="1">
      <c r="A3" s="90" t="s">
        <v>893</v>
      </c>
      <c r="B3" s="90"/>
      <c r="C3" s="90"/>
      <c r="D3" s="90"/>
      <c r="E3" s="90"/>
      <c r="F3" s="90"/>
      <c r="G3" s="90"/>
      <c r="H3" s="1901" t="s">
        <v>725</v>
      </c>
      <c r="I3" s="1901"/>
    </row>
    <row r="4" spans="1:9" ht="28.15" customHeight="1">
      <c r="A4" s="1902" t="s">
        <v>733</v>
      </c>
      <c r="B4" s="1903"/>
      <c r="C4" s="91" t="s">
        <v>220</v>
      </c>
      <c r="D4" s="92" t="s">
        <v>1</v>
      </c>
      <c r="E4" s="92" t="s">
        <v>2</v>
      </c>
      <c r="F4" s="93" t="s">
        <v>97</v>
      </c>
      <c r="G4" s="92" t="s">
        <v>26</v>
      </c>
      <c r="H4" s="92" t="s">
        <v>4</v>
      </c>
      <c r="I4" s="94" t="s">
        <v>230</v>
      </c>
    </row>
    <row r="5" spans="1:9" ht="15.75" customHeight="1">
      <c r="A5" s="1904" t="s">
        <v>231</v>
      </c>
      <c r="B5" s="1905"/>
      <c r="C5" s="95" t="s">
        <v>280</v>
      </c>
      <c r="D5" s="96" t="s">
        <v>280</v>
      </c>
      <c r="E5" s="96" t="s">
        <v>280</v>
      </c>
      <c r="F5" s="96" t="s">
        <v>280</v>
      </c>
      <c r="G5" s="96"/>
      <c r="H5" s="96" t="s">
        <v>280</v>
      </c>
      <c r="I5" s="97" t="s">
        <v>280</v>
      </c>
    </row>
    <row r="6" spans="1:9" ht="15.75" customHeight="1">
      <c r="A6" s="1906" t="s">
        <v>72</v>
      </c>
      <c r="B6" s="1907"/>
      <c r="C6" s="98" t="s">
        <v>280</v>
      </c>
      <c r="D6" s="99" t="s">
        <v>280</v>
      </c>
      <c r="E6" s="99" t="s">
        <v>280</v>
      </c>
      <c r="F6" s="99"/>
      <c r="G6" s="99" t="s">
        <v>280</v>
      </c>
      <c r="H6" s="99" t="s">
        <v>280</v>
      </c>
      <c r="I6" s="100" t="s">
        <v>280</v>
      </c>
    </row>
    <row r="7" spans="1:9" ht="15.75" customHeight="1">
      <c r="A7" s="1906" t="s">
        <v>232</v>
      </c>
      <c r="B7" s="1907"/>
      <c r="C7" s="98" t="s">
        <v>280</v>
      </c>
      <c r="D7" s="99" t="s">
        <v>280</v>
      </c>
      <c r="E7" s="99"/>
      <c r="F7" s="99" t="s">
        <v>1320</v>
      </c>
      <c r="G7" s="99"/>
      <c r="H7" s="99"/>
      <c r="I7" s="100"/>
    </row>
    <row r="8" spans="1:9" ht="15.75" customHeight="1">
      <c r="A8" s="1906" t="s">
        <v>233</v>
      </c>
      <c r="B8" s="1907"/>
      <c r="C8" s="98" t="s">
        <v>280</v>
      </c>
      <c r="D8" s="99" t="s">
        <v>280</v>
      </c>
      <c r="E8" s="99" t="s">
        <v>280</v>
      </c>
      <c r="F8" s="99"/>
      <c r="G8" s="99" t="s">
        <v>280</v>
      </c>
      <c r="H8" s="99" t="s">
        <v>280</v>
      </c>
      <c r="I8" s="100" t="s">
        <v>280</v>
      </c>
    </row>
    <row r="9" spans="1:9" ht="15.75" customHeight="1">
      <c r="A9" s="1906" t="s">
        <v>234</v>
      </c>
      <c r="B9" s="1907"/>
      <c r="C9" s="98" t="s">
        <v>280</v>
      </c>
      <c r="D9" s="99"/>
      <c r="E9" s="99" t="s">
        <v>280</v>
      </c>
      <c r="F9" s="99" t="s">
        <v>280</v>
      </c>
      <c r="G9" s="99"/>
      <c r="H9" s="99"/>
      <c r="I9" s="100" t="s">
        <v>280</v>
      </c>
    </row>
    <row r="10" spans="1:9" ht="15.75" customHeight="1">
      <c r="A10" s="1906" t="s">
        <v>235</v>
      </c>
      <c r="B10" s="1907"/>
      <c r="C10" s="98" t="s">
        <v>280</v>
      </c>
      <c r="D10" s="99"/>
      <c r="E10" s="99"/>
      <c r="F10" s="99"/>
      <c r="G10" s="99"/>
      <c r="H10" s="99" t="s">
        <v>280</v>
      </c>
      <c r="I10" s="100" t="s">
        <v>280</v>
      </c>
    </row>
    <row r="11" spans="1:9" ht="15.75" customHeight="1">
      <c r="A11" s="1906" t="s">
        <v>236</v>
      </c>
      <c r="B11" s="1907"/>
      <c r="C11" s="98" t="s">
        <v>280</v>
      </c>
      <c r="D11" s="99" t="s">
        <v>280</v>
      </c>
      <c r="E11" s="99" t="s">
        <v>280</v>
      </c>
      <c r="F11" s="99" t="s">
        <v>280</v>
      </c>
      <c r="G11" s="99"/>
      <c r="H11" s="99" t="s">
        <v>280</v>
      </c>
      <c r="I11" s="100" t="s">
        <v>280</v>
      </c>
    </row>
    <row r="12" spans="1:9" ht="15.75" customHeight="1">
      <c r="A12" s="1906" t="s">
        <v>237</v>
      </c>
      <c r="B12" s="1907"/>
      <c r="C12" s="98" t="s">
        <v>280</v>
      </c>
      <c r="D12" s="99"/>
      <c r="E12" s="99"/>
      <c r="F12" s="99"/>
      <c r="G12" s="99"/>
      <c r="H12" s="99"/>
      <c r="I12" s="100" t="s">
        <v>280</v>
      </c>
    </row>
    <row r="13" spans="1:9" ht="15.75" customHeight="1">
      <c r="A13" s="1916" t="s">
        <v>238</v>
      </c>
      <c r="B13" s="1917"/>
      <c r="C13" s="98" t="s">
        <v>1321</v>
      </c>
      <c r="D13" s="99"/>
      <c r="E13" s="99"/>
      <c r="F13" s="99"/>
      <c r="G13" s="99"/>
      <c r="H13" s="99"/>
      <c r="I13" s="100"/>
    </row>
    <row r="14" spans="1:9" ht="15.75" customHeight="1">
      <c r="A14" s="1906" t="s">
        <v>239</v>
      </c>
      <c r="B14" s="1907"/>
      <c r="C14" s="98" t="s">
        <v>280</v>
      </c>
      <c r="D14" s="99"/>
      <c r="E14" s="99"/>
      <c r="F14" s="99"/>
      <c r="G14" s="99"/>
      <c r="H14" s="99"/>
      <c r="I14" s="100"/>
    </row>
    <row r="15" spans="1:9" ht="15.75" customHeight="1">
      <c r="A15" s="1906" t="s">
        <v>240</v>
      </c>
      <c r="B15" s="1907"/>
      <c r="C15" s="98" t="s">
        <v>280</v>
      </c>
      <c r="D15" s="99"/>
      <c r="E15" s="99"/>
      <c r="F15" s="99"/>
      <c r="G15" s="99"/>
      <c r="H15" s="99"/>
      <c r="I15" s="100"/>
    </row>
    <row r="16" spans="1:9" ht="15.75" customHeight="1">
      <c r="A16" s="1906" t="s">
        <v>241</v>
      </c>
      <c r="B16" s="1907"/>
      <c r="C16" s="98" t="s">
        <v>280</v>
      </c>
      <c r="D16" s="99"/>
      <c r="E16" s="99"/>
      <c r="F16" s="99"/>
      <c r="G16" s="99"/>
      <c r="H16" s="99"/>
      <c r="I16" s="100"/>
    </row>
    <row r="17" spans="1:9" ht="15.75" customHeight="1">
      <c r="A17" s="1906" t="s">
        <v>242</v>
      </c>
      <c r="B17" s="1907"/>
      <c r="C17" s="101" t="s">
        <v>280</v>
      </c>
      <c r="D17" s="99"/>
      <c r="E17" s="99"/>
      <c r="F17" s="99"/>
      <c r="G17" s="99"/>
      <c r="H17" s="99"/>
      <c r="I17" s="100"/>
    </row>
    <row r="18" spans="1:9" ht="15.75" customHeight="1">
      <c r="A18" s="1908" t="s">
        <v>894</v>
      </c>
      <c r="B18" s="1909"/>
      <c r="C18" s="102" t="s">
        <v>280</v>
      </c>
      <c r="D18" s="103"/>
      <c r="E18" s="103"/>
      <c r="F18" s="103"/>
      <c r="G18" s="103"/>
      <c r="H18" s="103"/>
      <c r="I18" s="104"/>
    </row>
    <row r="19" spans="1:9" ht="15.4" customHeight="1">
      <c r="A19" s="105"/>
      <c r="B19" s="105"/>
      <c r="C19" s="106"/>
      <c r="D19" s="106"/>
      <c r="E19" s="106"/>
      <c r="F19" s="106"/>
      <c r="G19" s="106"/>
      <c r="H19" s="106"/>
      <c r="I19" s="106"/>
    </row>
    <row r="20" spans="1:9" ht="15.4" customHeight="1">
      <c r="A20" s="88"/>
      <c r="B20" s="88"/>
      <c r="C20" s="88"/>
      <c r="D20" s="88"/>
      <c r="E20" s="88"/>
      <c r="F20" s="88"/>
      <c r="G20" s="88"/>
      <c r="H20" s="88"/>
      <c r="I20" s="88"/>
    </row>
    <row r="21" spans="1:9" ht="19.899999999999999" customHeight="1">
      <c r="A21" s="107" t="s">
        <v>247</v>
      </c>
      <c r="B21" s="88"/>
      <c r="C21" s="88"/>
      <c r="D21" s="88"/>
      <c r="E21" s="88"/>
      <c r="F21" s="88"/>
      <c r="G21" s="88"/>
      <c r="H21" s="88"/>
      <c r="I21" s="88"/>
    </row>
    <row r="22" spans="1:9" ht="5.65" customHeight="1">
      <c r="A22" s="88"/>
      <c r="B22" s="88"/>
      <c r="C22" s="88"/>
      <c r="D22" s="88"/>
      <c r="E22" s="88"/>
      <c r="F22" s="88"/>
      <c r="G22" s="88"/>
      <c r="H22" s="88"/>
      <c r="I22" s="88"/>
    </row>
    <row r="23" spans="1:9" ht="16.899999999999999" customHeight="1">
      <c r="A23" s="88" t="s">
        <v>244</v>
      </c>
      <c r="B23" s="108"/>
      <c r="C23" s="108"/>
      <c r="D23" s="109"/>
      <c r="E23" s="109"/>
      <c r="F23" s="109"/>
      <c r="G23" s="88"/>
      <c r="H23" s="1901" t="s">
        <v>738</v>
      </c>
      <c r="I23" s="1901"/>
    </row>
    <row r="24" spans="1:9" ht="15" customHeight="1">
      <c r="A24" s="1910" t="s">
        <v>731</v>
      </c>
      <c r="B24" s="1912" t="s">
        <v>528</v>
      </c>
      <c r="C24" s="1914" t="s">
        <v>226</v>
      </c>
      <c r="D24" s="1914" t="s">
        <v>227</v>
      </c>
      <c r="E24" s="1914" t="s">
        <v>1262</v>
      </c>
      <c r="F24" s="1918" t="s">
        <v>1263</v>
      </c>
      <c r="G24" s="1922" t="s">
        <v>228</v>
      </c>
      <c r="H24" s="1922"/>
      <c r="I24" s="1920" t="s">
        <v>229</v>
      </c>
    </row>
    <row r="25" spans="1:9" ht="15" customHeight="1">
      <c r="A25" s="1911"/>
      <c r="B25" s="1913"/>
      <c r="C25" s="1915"/>
      <c r="D25" s="1915"/>
      <c r="E25" s="1915"/>
      <c r="F25" s="1919"/>
      <c r="G25" s="110" t="s">
        <v>460</v>
      </c>
      <c r="H25" s="111" t="s">
        <v>762</v>
      </c>
      <c r="I25" s="1921"/>
    </row>
    <row r="26" spans="1:9" ht="15.75" customHeight="1">
      <c r="A26" s="112" t="s">
        <v>220</v>
      </c>
      <c r="B26" s="113">
        <v>4402</v>
      </c>
      <c r="C26" s="114">
        <v>0</v>
      </c>
      <c r="D26" s="114">
        <v>1356</v>
      </c>
      <c r="E26" s="114">
        <v>1412</v>
      </c>
      <c r="F26" s="114">
        <v>0</v>
      </c>
      <c r="G26" s="114">
        <v>1945</v>
      </c>
      <c r="H26" s="114">
        <v>10260</v>
      </c>
      <c r="I26" s="115">
        <v>996</v>
      </c>
    </row>
    <row r="27" spans="1:9" ht="15.75" customHeight="1">
      <c r="A27" s="116" t="s">
        <v>1</v>
      </c>
      <c r="B27" s="117">
        <v>345</v>
      </c>
      <c r="C27" s="118">
        <v>64</v>
      </c>
      <c r="D27" s="118">
        <v>0</v>
      </c>
      <c r="E27" s="118">
        <v>114</v>
      </c>
      <c r="F27" s="118">
        <v>4</v>
      </c>
      <c r="G27" s="119">
        <v>0</v>
      </c>
      <c r="H27" s="119">
        <v>0</v>
      </c>
      <c r="I27" s="120">
        <v>0</v>
      </c>
    </row>
    <row r="28" spans="1:9" ht="15.75" customHeight="1">
      <c r="A28" s="116" t="s">
        <v>2</v>
      </c>
      <c r="B28" s="117">
        <v>538</v>
      </c>
      <c r="C28" s="118">
        <v>148</v>
      </c>
      <c r="D28" s="118">
        <v>0</v>
      </c>
      <c r="E28" s="118">
        <v>252</v>
      </c>
      <c r="F28" s="118">
        <v>0</v>
      </c>
      <c r="G28" s="119">
        <v>0</v>
      </c>
      <c r="H28" s="119">
        <v>0</v>
      </c>
      <c r="I28" s="120">
        <v>0</v>
      </c>
    </row>
    <row r="29" spans="1:9" ht="15.75" customHeight="1">
      <c r="A29" s="116" t="s">
        <v>10</v>
      </c>
      <c r="B29" s="117">
        <v>1961</v>
      </c>
      <c r="C29" s="118">
        <v>390</v>
      </c>
      <c r="D29" s="118">
        <v>0</v>
      </c>
      <c r="E29" s="118">
        <v>738</v>
      </c>
      <c r="F29" s="118">
        <v>3</v>
      </c>
      <c r="G29" s="119">
        <v>0</v>
      </c>
      <c r="H29" s="119">
        <v>0</v>
      </c>
      <c r="I29" s="120">
        <v>0</v>
      </c>
    </row>
    <row r="30" spans="1:9" ht="15.75" customHeight="1">
      <c r="A30" s="116" t="s">
        <v>4</v>
      </c>
      <c r="B30" s="117">
        <v>710</v>
      </c>
      <c r="C30" s="118">
        <v>25</v>
      </c>
      <c r="D30" s="118">
        <v>0</v>
      </c>
      <c r="E30" s="118">
        <v>248</v>
      </c>
      <c r="F30" s="118">
        <v>1</v>
      </c>
      <c r="G30" s="119">
        <v>0</v>
      </c>
      <c r="H30" s="119">
        <v>0</v>
      </c>
      <c r="I30" s="120">
        <v>0</v>
      </c>
    </row>
    <row r="31" spans="1:9" ht="15.75" customHeight="1">
      <c r="A31" s="116" t="s">
        <v>5</v>
      </c>
      <c r="B31" s="117">
        <v>0</v>
      </c>
      <c r="C31" s="117">
        <v>0</v>
      </c>
      <c r="D31" s="117">
        <v>0</v>
      </c>
      <c r="E31" s="117">
        <v>0</v>
      </c>
      <c r="F31" s="117">
        <v>0</v>
      </c>
      <c r="G31" s="117">
        <v>0</v>
      </c>
      <c r="H31" s="119">
        <v>0</v>
      </c>
      <c r="I31" s="120">
        <v>0</v>
      </c>
    </row>
    <row r="32" spans="1:9" ht="15.75" customHeight="1">
      <c r="A32" s="116" t="s">
        <v>6</v>
      </c>
      <c r="B32" s="117">
        <v>0</v>
      </c>
      <c r="C32" s="117">
        <v>0</v>
      </c>
      <c r="D32" s="117">
        <v>0</v>
      </c>
      <c r="E32" s="117">
        <v>0</v>
      </c>
      <c r="F32" s="117">
        <v>0</v>
      </c>
      <c r="G32" s="117">
        <v>0</v>
      </c>
      <c r="H32" s="119">
        <v>0</v>
      </c>
      <c r="I32" s="120">
        <v>0</v>
      </c>
    </row>
    <row r="33" spans="1:9" ht="15.75" customHeight="1">
      <c r="A33" s="116" t="s">
        <v>7</v>
      </c>
      <c r="B33" s="117">
        <v>19</v>
      </c>
      <c r="C33" s="118">
        <v>54</v>
      </c>
      <c r="D33" s="118">
        <v>0</v>
      </c>
      <c r="E33" s="118">
        <v>273</v>
      </c>
      <c r="F33" s="118">
        <v>0</v>
      </c>
      <c r="G33" s="119">
        <v>0</v>
      </c>
      <c r="H33" s="119">
        <v>0</v>
      </c>
      <c r="I33" s="120">
        <v>0</v>
      </c>
    </row>
    <row r="34" spans="1:9" ht="15.75" customHeight="1">
      <c r="A34" s="121" t="s">
        <v>1264</v>
      </c>
      <c r="B34" s="122">
        <v>0</v>
      </c>
      <c r="C34" s="123">
        <v>0</v>
      </c>
      <c r="D34" s="123">
        <v>0</v>
      </c>
      <c r="E34" s="123">
        <v>2</v>
      </c>
      <c r="F34" s="123">
        <v>0</v>
      </c>
      <c r="G34" s="124">
        <v>0</v>
      </c>
      <c r="H34" s="119">
        <v>0</v>
      </c>
      <c r="I34" s="120">
        <v>0</v>
      </c>
    </row>
    <row r="35" spans="1:9" ht="15.75" customHeight="1">
      <c r="A35" s="125" t="s">
        <v>1265</v>
      </c>
      <c r="B35" s="122">
        <v>0</v>
      </c>
      <c r="C35" s="123">
        <v>0</v>
      </c>
      <c r="D35" s="123">
        <v>0</v>
      </c>
      <c r="E35" s="123">
        <v>70</v>
      </c>
      <c r="F35" s="123">
        <v>0</v>
      </c>
      <c r="G35" s="124">
        <v>0</v>
      </c>
      <c r="H35" s="119">
        <v>0</v>
      </c>
      <c r="I35" s="120">
        <v>0</v>
      </c>
    </row>
    <row r="36" spans="1:9" ht="15.75" customHeight="1">
      <c r="A36" s="1421" t="s">
        <v>9</v>
      </c>
      <c r="B36" s="1418">
        <f t="shared" ref="B36:H36" si="0">SUM(B26:B35)</f>
        <v>7975</v>
      </c>
      <c r="C36" s="1419">
        <f t="shared" si="0"/>
        <v>681</v>
      </c>
      <c r="D36" s="1419">
        <f t="shared" si="0"/>
        <v>1356</v>
      </c>
      <c r="E36" s="1419">
        <f t="shared" si="0"/>
        <v>3109</v>
      </c>
      <c r="F36" s="1419">
        <f t="shared" si="0"/>
        <v>8</v>
      </c>
      <c r="G36" s="1419">
        <f t="shared" si="0"/>
        <v>1945</v>
      </c>
      <c r="H36" s="1419">
        <f t="shared" si="0"/>
        <v>10260</v>
      </c>
      <c r="I36" s="1420">
        <f>I26</f>
        <v>996</v>
      </c>
    </row>
    <row r="37" spans="1:9" ht="15.4" customHeight="1">
      <c r="A37" s="88"/>
      <c r="B37" s="88"/>
      <c r="C37" s="88"/>
      <c r="D37" s="88"/>
      <c r="E37" s="88"/>
      <c r="F37" s="88"/>
      <c r="G37" s="88"/>
      <c r="H37" s="88"/>
      <c r="I37" s="88"/>
    </row>
    <row r="38" spans="1:9" ht="14.25">
      <c r="A38" s="88"/>
      <c r="B38" s="88"/>
      <c r="C38" s="88"/>
      <c r="D38" s="88"/>
      <c r="E38" s="88"/>
      <c r="F38" s="88"/>
      <c r="G38" s="88"/>
      <c r="H38" s="88"/>
      <c r="I38" s="88"/>
    </row>
    <row r="39" spans="1:9" ht="14.25">
      <c r="A39" s="88"/>
      <c r="B39" s="88"/>
      <c r="C39" s="88"/>
      <c r="D39" s="88"/>
      <c r="E39" s="88"/>
      <c r="F39" s="88"/>
      <c r="G39" s="88"/>
      <c r="H39" s="88"/>
      <c r="I39" s="88"/>
    </row>
    <row r="40" spans="1:9" ht="14.25">
      <c r="A40" s="88"/>
      <c r="B40" s="88"/>
      <c r="C40" s="88"/>
      <c r="D40" s="88"/>
      <c r="E40" s="88"/>
      <c r="F40" s="88"/>
      <c r="G40" s="88"/>
      <c r="H40" s="88"/>
      <c r="I40" s="88"/>
    </row>
    <row r="41" spans="1:9" ht="14.25">
      <c r="A41" s="88"/>
      <c r="B41" s="88"/>
      <c r="C41" s="88"/>
      <c r="D41" s="88"/>
      <c r="E41" s="88"/>
      <c r="F41" s="88"/>
      <c r="G41" s="88"/>
      <c r="H41" s="88"/>
      <c r="I41" s="88"/>
    </row>
    <row r="42" spans="1:9" ht="14.25">
      <c r="A42" s="88"/>
      <c r="B42" s="88"/>
      <c r="C42" s="88"/>
      <c r="D42" s="88"/>
      <c r="E42" s="88"/>
      <c r="F42" s="88"/>
      <c r="G42" s="88"/>
      <c r="H42" s="88"/>
      <c r="I42" s="88"/>
    </row>
    <row r="43" spans="1:9" ht="14.25">
      <c r="A43" s="88"/>
      <c r="B43" s="88"/>
      <c r="C43" s="88"/>
      <c r="D43" s="88"/>
      <c r="E43" s="88"/>
      <c r="F43" s="88"/>
      <c r="G43" s="88"/>
      <c r="H43" s="88"/>
      <c r="I43" s="88"/>
    </row>
    <row r="44" spans="1:9" ht="14.25">
      <c r="A44" s="88"/>
      <c r="B44" s="88"/>
      <c r="C44" s="88"/>
      <c r="D44" s="88"/>
      <c r="E44" s="88"/>
      <c r="F44" s="88"/>
      <c r="G44" s="88"/>
      <c r="H44" s="88"/>
      <c r="I44" s="88"/>
    </row>
  </sheetData>
  <mergeCells count="25">
    <mergeCell ref="D24:D25"/>
    <mergeCell ref="E24:E25"/>
    <mergeCell ref="F24:F25"/>
    <mergeCell ref="I24:I25"/>
    <mergeCell ref="G24:H24"/>
    <mergeCell ref="A24:A25"/>
    <mergeCell ref="B24:B25"/>
    <mergeCell ref="C24:C25"/>
    <mergeCell ref="A13:B13"/>
    <mergeCell ref="A14:B14"/>
    <mergeCell ref="A15:B15"/>
    <mergeCell ref="A16:B16"/>
    <mergeCell ref="A17:B17"/>
    <mergeCell ref="H3:I3"/>
    <mergeCell ref="H23:I23"/>
    <mergeCell ref="A4:B4"/>
    <mergeCell ref="A5:B5"/>
    <mergeCell ref="A6:B6"/>
    <mergeCell ref="A7:B7"/>
    <mergeCell ref="A8:B8"/>
    <mergeCell ref="A9:B9"/>
    <mergeCell ref="A10:B10"/>
    <mergeCell ref="A11:B11"/>
    <mergeCell ref="A12:B12"/>
    <mergeCell ref="A18:B18"/>
  </mergeCells>
  <phoneticPr fontId="23"/>
  <pageMargins left="0.78740157480314965" right="0.78740157480314965" top="0.78740157480314965" bottom="0.78740157480314965" header="0.39370078740157483" footer="0.39370078740157483"/>
  <pageSetup paperSize="9" orientation="portrait" r:id="rId1"/>
  <headerFooter>
    <oddFooter>&amp;C-42-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M46"/>
  <sheetViews>
    <sheetView showGridLines="0" view="pageLayout" zoomScale="115" zoomScaleNormal="90" zoomScalePageLayoutView="115" workbookViewId="0">
      <selection activeCell="A2" sqref="A2"/>
    </sheetView>
  </sheetViews>
  <sheetFormatPr defaultColWidth="8.375" defaultRowHeight="13.5"/>
  <cols>
    <col min="1" max="10" width="8.5" style="1168" customWidth="1"/>
    <col min="11" max="16384" width="8.375" style="1168"/>
  </cols>
  <sheetData>
    <row r="1" spans="1:10" ht="28.15" customHeight="1">
      <c r="A1" s="1450" t="s">
        <v>1398</v>
      </c>
      <c r="B1" s="1450"/>
      <c r="C1" s="1450"/>
      <c r="D1" s="1450"/>
      <c r="E1" s="1450"/>
      <c r="F1" s="1450"/>
      <c r="G1" s="1450"/>
      <c r="H1" s="1450"/>
      <c r="I1" s="1450"/>
      <c r="J1" s="1450"/>
    </row>
    <row r="2" spans="1:10" ht="5.65" customHeight="1">
      <c r="F2" s="1449"/>
      <c r="G2" s="1449"/>
    </row>
    <row r="34" spans="2:13" ht="13.15" customHeight="1"/>
    <row r="35" spans="2:13" ht="13.15" customHeight="1">
      <c r="D35" s="1360"/>
    </row>
    <row r="36" spans="2:13" ht="19.899999999999999" customHeight="1">
      <c r="B36" s="1453" t="s">
        <v>674</v>
      </c>
      <c r="C36" s="1454"/>
      <c r="D36" s="1361">
        <v>1</v>
      </c>
      <c r="F36" s="1468" t="s">
        <v>1616</v>
      </c>
      <c r="G36" s="1469"/>
      <c r="H36" s="1469"/>
      <c r="I36" s="1470"/>
    </row>
    <row r="37" spans="2:13" ht="19.899999999999999" customHeight="1">
      <c r="B37" s="1455" t="s">
        <v>684</v>
      </c>
      <c r="C37" s="1456"/>
      <c r="D37" s="1362">
        <v>6</v>
      </c>
      <c r="F37" s="1455" t="s">
        <v>497</v>
      </c>
      <c r="G37" s="1456"/>
      <c r="H37" s="1471">
        <v>404870</v>
      </c>
      <c r="I37" s="1472"/>
    </row>
    <row r="38" spans="2:13" ht="19.899999999999999" customHeight="1">
      <c r="B38" s="1455" t="s">
        <v>685</v>
      </c>
      <c r="C38" s="1456"/>
      <c r="D38" s="1362">
        <v>16</v>
      </c>
      <c r="F38" s="1455" t="s">
        <v>498</v>
      </c>
      <c r="G38" s="1456"/>
      <c r="H38" s="1473">
        <v>185491</v>
      </c>
      <c r="I38" s="1474"/>
    </row>
    <row r="39" spans="2:13" ht="19.899999999999999" customHeight="1">
      <c r="B39" s="1457" t="s">
        <v>46</v>
      </c>
      <c r="C39" s="1458"/>
      <c r="D39" s="1362">
        <v>1</v>
      </c>
      <c r="F39" s="1466" t="s">
        <v>499</v>
      </c>
      <c r="G39" s="1467"/>
      <c r="H39" s="1475" t="s">
        <v>1557</v>
      </c>
      <c r="I39" s="1476"/>
      <c r="K39" s="1363"/>
      <c r="L39" s="1364"/>
    </row>
    <row r="40" spans="2:13" ht="19.899999999999999" customHeight="1">
      <c r="B40" s="1457" t="s">
        <v>49</v>
      </c>
      <c r="C40" s="1458"/>
      <c r="D40" s="1362">
        <v>1</v>
      </c>
      <c r="E40" s="1365"/>
      <c r="F40" s="1366"/>
      <c r="G40" s="1366"/>
      <c r="H40" s="1367"/>
      <c r="I40" s="1368"/>
      <c r="K40" s="1363"/>
      <c r="L40" s="1367"/>
    </row>
    <row r="41" spans="2:13" ht="19.899999999999999" customHeight="1">
      <c r="B41" s="1455" t="s">
        <v>311</v>
      </c>
      <c r="C41" s="1456"/>
      <c r="D41" s="1369">
        <v>2</v>
      </c>
      <c r="F41" s="1459" t="s">
        <v>1399</v>
      </c>
      <c r="G41" s="1460"/>
      <c r="H41" s="1460"/>
      <c r="I41" s="1461"/>
      <c r="K41" s="1360"/>
      <c r="L41" s="1370"/>
    </row>
    <row r="42" spans="2:13" ht="19.899999999999999" customHeight="1">
      <c r="B42" s="1464" t="s">
        <v>312</v>
      </c>
      <c r="C42" s="1465"/>
      <c r="D42" s="1371">
        <v>129</v>
      </c>
      <c r="F42" s="1477" t="s">
        <v>500</v>
      </c>
      <c r="G42" s="1478"/>
      <c r="H42" s="1479">
        <v>175811218</v>
      </c>
      <c r="I42" s="1480"/>
      <c r="K42" s="1363"/>
      <c r="L42" s="1367"/>
    </row>
    <row r="43" spans="2:13" ht="19.899999999999999" customHeight="1">
      <c r="B43" s="1466" t="s">
        <v>686</v>
      </c>
      <c r="C43" s="1467"/>
      <c r="D43" s="1372">
        <v>2</v>
      </c>
      <c r="F43" s="1455" t="s">
        <v>1176</v>
      </c>
      <c r="G43" s="1456"/>
      <c r="H43" s="1451">
        <v>12992636</v>
      </c>
      <c r="I43" s="1452"/>
      <c r="K43" s="1373"/>
      <c r="L43" s="1374"/>
    </row>
    <row r="44" spans="2:13" ht="19.899999999999999" customHeight="1">
      <c r="B44" s="1363"/>
      <c r="C44" s="1367"/>
      <c r="F44" s="1466" t="s">
        <v>501</v>
      </c>
      <c r="G44" s="1467"/>
      <c r="H44" s="1462">
        <v>850914</v>
      </c>
      <c r="I44" s="1463"/>
      <c r="J44" s="1360"/>
      <c r="K44" s="1375"/>
      <c r="L44" s="1376"/>
    </row>
    <row r="45" spans="2:13">
      <c r="B45" s="1377"/>
      <c r="C45" s="1377"/>
      <c r="J45" s="1360"/>
      <c r="K45" s="1363"/>
      <c r="L45" s="1376"/>
    </row>
    <row r="46" spans="2:13">
      <c r="K46" s="1363"/>
      <c r="L46" s="1376"/>
      <c r="M46" s="1360"/>
    </row>
  </sheetData>
  <mergeCells count="24">
    <mergeCell ref="H44:I44"/>
    <mergeCell ref="B42:C42"/>
    <mergeCell ref="B43:C43"/>
    <mergeCell ref="F36:I36"/>
    <mergeCell ref="F37:G37"/>
    <mergeCell ref="F38:G38"/>
    <mergeCell ref="F39:G39"/>
    <mergeCell ref="H37:I37"/>
    <mergeCell ref="H38:I38"/>
    <mergeCell ref="H39:I39"/>
    <mergeCell ref="F42:G42"/>
    <mergeCell ref="F43:G43"/>
    <mergeCell ref="F44:G44"/>
    <mergeCell ref="H42:I42"/>
    <mergeCell ref="F2:G2"/>
    <mergeCell ref="A1:J1"/>
    <mergeCell ref="H43:I43"/>
    <mergeCell ref="B36:C36"/>
    <mergeCell ref="B37:C37"/>
    <mergeCell ref="B38:C38"/>
    <mergeCell ref="B39:C39"/>
    <mergeCell ref="B40:C40"/>
    <mergeCell ref="B41:C41"/>
    <mergeCell ref="F41:I41"/>
  </mergeCells>
  <phoneticPr fontId="25"/>
  <printOptions horizontalCentered="1"/>
  <pageMargins left="0.78740157480314965" right="0.78740157480314965" top="0.78740157480314965" bottom="0.78740157480314965" header="0.39370078740157483" footer="0.39370078740157483"/>
  <pageSetup paperSize="9" orientation="portrait" r:id="rId1"/>
  <headerFooter alignWithMargins="0">
    <oddFooter xml:space="preserve">&amp;C-2-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Q136"/>
  <sheetViews>
    <sheetView showGridLines="0" view="pageLayout" zoomScale="115" zoomScaleNormal="90" zoomScalePageLayoutView="115" workbookViewId="0">
      <selection activeCell="A2" sqref="A2"/>
    </sheetView>
  </sheetViews>
  <sheetFormatPr defaultColWidth="9" defaultRowHeight="13.5"/>
  <cols>
    <col min="1" max="1" width="13.5" style="1191" customWidth="1"/>
    <col min="2" max="2" width="15.875" style="1191" customWidth="1"/>
    <col min="3" max="3" width="10.625" style="1191" customWidth="1"/>
    <col min="4" max="4" width="7.125" style="1191" customWidth="1"/>
    <col min="5" max="5" width="4.5" style="1358" customWidth="1"/>
    <col min="6" max="6" width="20.125" style="1191" customWidth="1"/>
    <col min="7" max="7" width="15.375" style="1191" customWidth="1"/>
    <col min="8" max="8" width="7.5" style="1191" customWidth="1"/>
    <col min="9" max="12" width="9" style="1191" customWidth="1"/>
    <col min="13" max="16384" width="9" style="1191"/>
  </cols>
  <sheetData>
    <row r="1" spans="1:9" ht="28.15" customHeight="1">
      <c r="A1" s="1481" t="s">
        <v>1397</v>
      </c>
      <c r="B1" s="1481"/>
      <c r="C1" s="1481"/>
      <c r="D1" s="1481"/>
      <c r="E1" s="1481"/>
      <c r="F1" s="1481"/>
      <c r="G1" s="1481"/>
      <c r="H1" s="1277"/>
    </row>
    <row r="2" spans="1:9" ht="5.65" customHeight="1">
      <c r="A2" s="1278"/>
      <c r="B2" s="1278"/>
      <c r="C2" s="1278"/>
      <c r="D2" s="1278"/>
      <c r="E2" s="1279"/>
      <c r="G2" s="1280"/>
      <c r="H2" s="1280"/>
    </row>
    <row r="3" spans="1:9" s="1285" customFormat="1" ht="19.899999999999999" customHeight="1">
      <c r="A3" s="1281" t="s">
        <v>313</v>
      </c>
      <c r="B3" s="1247"/>
      <c r="C3" s="1282" t="s">
        <v>837</v>
      </c>
      <c r="D3" s="1282"/>
      <c r="E3" s="1283"/>
      <c r="F3" s="1284"/>
      <c r="G3" s="1284"/>
      <c r="H3" s="1284"/>
    </row>
    <row r="4" spans="1:9" ht="13.9" customHeight="1">
      <c r="A4" s="1286"/>
      <c r="B4" s="1287"/>
      <c r="C4" s="1287"/>
      <c r="E4" s="1288"/>
      <c r="G4" s="1289" t="s">
        <v>898</v>
      </c>
    </row>
    <row r="5" spans="1:9" ht="25.5" customHeight="1">
      <c r="A5" s="1184" t="s">
        <v>924</v>
      </c>
      <c r="B5" s="1185" t="s">
        <v>314</v>
      </c>
      <c r="C5" s="1185" t="s">
        <v>315</v>
      </c>
      <c r="D5" s="1186" t="s">
        <v>316</v>
      </c>
      <c r="E5" s="1187" t="s">
        <v>502</v>
      </c>
      <c r="F5" s="1188" t="s">
        <v>317</v>
      </c>
      <c r="G5" s="1185" t="s">
        <v>318</v>
      </c>
      <c r="H5" s="1189"/>
      <c r="I5" s="1190"/>
    </row>
    <row r="6" spans="1:9" s="1285" customFormat="1" ht="14.1" customHeight="1">
      <c r="A6" s="1290" t="s">
        <v>687</v>
      </c>
      <c r="B6" s="1218" t="s">
        <v>319</v>
      </c>
      <c r="C6" s="1225" t="s">
        <v>320</v>
      </c>
      <c r="D6" s="1291">
        <v>4620.68</v>
      </c>
      <c r="E6" s="1292">
        <v>31</v>
      </c>
      <c r="F6" s="1203" t="s">
        <v>932</v>
      </c>
      <c r="G6" s="1204" t="s">
        <v>321</v>
      </c>
      <c r="H6" s="1293"/>
    </row>
    <row r="7" spans="1:9" s="1285" customFormat="1" ht="14.1" customHeight="1">
      <c r="A7" s="1294"/>
      <c r="B7" s="1257" t="s">
        <v>504</v>
      </c>
      <c r="C7" s="1218"/>
      <c r="D7" s="1257"/>
      <c r="E7" s="1295"/>
      <c r="F7" s="1203" t="s">
        <v>933</v>
      </c>
      <c r="G7" s="1204" t="s">
        <v>824</v>
      </c>
      <c r="H7" s="1293"/>
    </row>
    <row r="8" spans="1:9" s="1285" customFormat="1" ht="14.1" customHeight="1">
      <c r="A8" s="1294"/>
      <c r="B8" s="1257"/>
      <c r="C8" s="1482" t="s">
        <v>510</v>
      </c>
      <c r="D8" s="1218"/>
      <c r="E8" s="1296"/>
      <c r="F8" s="1203" t="s">
        <v>322</v>
      </c>
      <c r="G8" s="1204" t="s">
        <v>825</v>
      </c>
      <c r="H8" s="1293"/>
    </row>
    <row r="9" spans="1:9" s="1285" customFormat="1" ht="14.1" customHeight="1">
      <c r="A9" s="1294"/>
      <c r="B9" s="1218"/>
      <c r="C9" s="1482"/>
      <c r="D9" s="1218"/>
      <c r="E9" s="1296"/>
      <c r="F9" s="1203" t="s">
        <v>934</v>
      </c>
      <c r="G9" s="1259" t="s">
        <v>826</v>
      </c>
      <c r="H9" s="1215"/>
    </row>
    <row r="10" spans="1:9" s="1285" customFormat="1" ht="14.1" customHeight="1">
      <c r="A10" s="1297"/>
      <c r="B10" s="1240"/>
      <c r="C10" s="1240"/>
      <c r="D10" s="1240"/>
      <c r="E10" s="1298"/>
      <c r="F10" s="1299" t="s">
        <v>935</v>
      </c>
      <c r="G10" s="1300" t="s">
        <v>323</v>
      </c>
      <c r="H10" s="1215"/>
    </row>
    <row r="11" spans="1:9" s="1285" customFormat="1" ht="5.65" customHeight="1">
      <c r="A11" s="1251"/>
      <c r="B11" s="1189"/>
      <c r="C11" s="1189"/>
      <c r="D11" s="1189"/>
      <c r="E11" s="1301"/>
      <c r="F11" s="1223"/>
      <c r="G11" s="1255"/>
      <c r="H11" s="1215"/>
    </row>
    <row r="12" spans="1:9" s="1285" customFormat="1" ht="19.899999999999999" customHeight="1">
      <c r="A12" s="1302" t="s">
        <v>324</v>
      </c>
      <c r="B12" s="1303"/>
      <c r="C12" s="1282" t="s">
        <v>837</v>
      </c>
      <c r="D12" s="1282"/>
      <c r="E12" s="1283"/>
      <c r="F12" s="1284"/>
      <c r="G12" s="1284"/>
      <c r="H12" s="1284"/>
      <c r="I12" s="1303"/>
    </row>
    <row r="13" spans="1:9" ht="13.9" customHeight="1">
      <c r="A13" s="1304"/>
      <c r="B13" s="1190"/>
      <c r="C13" s="1287"/>
      <c r="E13" s="1288"/>
      <c r="G13" s="1289" t="s">
        <v>898</v>
      </c>
      <c r="I13" s="1190"/>
    </row>
    <row r="14" spans="1:9" ht="25.5" customHeight="1">
      <c r="A14" s="1184" t="s">
        <v>924</v>
      </c>
      <c r="B14" s="1185" t="s">
        <v>314</v>
      </c>
      <c r="C14" s="1185" t="s">
        <v>315</v>
      </c>
      <c r="D14" s="1186" t="s">
        <v>316</v>
      </c>
      <c r="E14" s="1187" t="s">
        <v>502</v>
      </c>
      <c r="F14" s="1188" t="s">
        <v>317</v>
      </c>
      <c r="G14" s="1185" t="s">
        <v>318</v>
      </c>
      <c r="H14" s="1189"/>
      <c r="I14" s="1190"/>
    </row>
    <row r="15" spans="1:9" s="1285" customFormat="1" ht="14.1" customHeight="1">
      <c r="A15" s="1305" t="s">
        <v>325</v>
      </c>
      <c r="B15" s="1306" t="s">
        <v>905</v>
      </c>
      <c r="C15" s="1196" t="s">
        <v>326</v>
      </c>
      <c r="D15" s="1307">
        <v>621.70000000000005</v>
      </c>
      <c r="E15" s="1308">
        <v>4</v>
      </c>
      <c r="F15" s="1197" t="s">
        <v>936</v>
      </c>
      <c r="G15" s="1198" t="s">
        <v>1560</v>
      </c>
      <c r="H15" s="1189"/>
    </row>
    <row r="16" spans="1:9" s="1285" customFormat="1" ht="14.1" customHeight="1">
      <c r="A16" s="1309"/>
      <c r="B16" s="1257" t="s">
        <v>1177</v>
      </c>
      <c r="C16" s="1482" t="s">
        <v>508</v>
      </c>
      <c r="D16" s="1259"/>
      <c r="E16" s="1292"/>
      <c r="F16" s="1203" t="s">
        <v>928</v>
      </c>
      <c r="G16" s="1204" t="s">
        <v>1269</v>
      </c>
      <c r="H16" s="1189"/>
    </row>
    <row r="17" spans="1:10" s="1285" customFormat="1" ht="13.9" customHeight="1">
      <c r="A17" s="1294"/>
      <c r="B17" s="1257"/>
      <c r="C17" s="1484"/>
      <c r="D17" s="1259"/>
      <c r="E17" s="1292"/>
      <c r="F17" s="1203"/>
      <c r="G17" s="1485" t="s">
        <v>1562</v>
      </c>
      <c r="H17" s="1189"/>
    </row>
    <row r="18" spans="1:10" s="1285" customFormat="1" ht="13.9" customHeight="1">
      <c r="A18" s="1294"/>
      <c r="B18" s="1257"/>
      <c r="C18" s="1482" t="s">
        <v>1266</v>
      </c>
      <c r="D18" s="1259"/>
      <c r="E18" s="1292"/>
      <c r="F18" s="1203"/>
      <c r="G18" s="1485"/>
      <c r="H18" s="1189"/>
    </row>
    <row r="19" spans="1:10" s="1285" customFormat="1" ht="13.9" customHeight="1">
      <c r="A19" s="1294"/>
      <c r="B19" s="1257"/>
      <c r="C19" s="1484"/>
      <c r="D19" s="1259"/>
      <c r="E19" s="1292"/>
      <c r="F19" s="1203"/>
      <c r="G19" s="1486"/>
      <c r="H19" s="1189"/>
    </row>
    <row r="20" spans="1:10" s="1285" customFormat="1" ht="14.1" customHeight="1">
      <c r="A20" s="1310" t="s">
        <v>328</v>
      </c>
      <c r="B20" s="1306" t="s">
        <v>1270</v>
      </c>
      <c r="C20" s="1196" t="s">
        <v>329</v>
      </c>
      <c r="D20" s="1311">
        <v>450</v>
      </c>
      <c r="E20" s="1308">
        <v>4</v>
      </c>
      <c r="F20" s="1197" t="s">
        <v>936</v>
      </c>
      <c r="G20" s="1306" t="s">
        <v>327</v>
      </c>
      <c r="H20" s="1189"/>
    </row>
    <row r="21" spans="1:10" s="1285" customFormat="1" ht="14.1" customHeight="1">
      <c r="A21" s="1294"/>
      <c r="B21" s="1257" t="s">
        <v>1178</v>
      </c>
      <c r="C21" s="1482" t="s">
        <v>507</v>
      </c>
      <c r="D21" s="1259"/>
      <c r="E21" s="1292"/>
      <c r="F21" s="1203" t="s">
        <v>1179</v>
      </c>
      <c r="G21" s="1218" t="s">
        <v>1561</v>
      </c>
      <c r="H21" s="1189"/>
    </row>
    <row r="22" spans="1:10" s="1285" customFormat="1" ht="14.1" customHeight="1">
      <c r="A22" s="1294"/>
      <c r="B22" s="1218"/>
      <c r="C22" s="1484"/>
      <c r="D22" s="1259"/>
      <c r="E22" s="1292"/>
      <c r="F22" s="1203"/>
      <c r="G22" s="1485" t="s">
        <v>1563</v>
      </c>
      <c r="H22" s="1189"/>
    </row>
    <row r="23" spans="1:10" s="1285" customFormat="1" ht="13.9" customHeight="1">
      <c r="A23" s="1294"/>
      <c r="B23" s="1257"/>
      <c r="C23" s="1482" t="s">
        <v>1266</v>
      </c>
      <c r="D23" s="1259"/>
      <c r="E23" s="1292"/>
      <c r="F23" s="1203"/>
      <c r="G23" s="1485"/>
      <c r="H23" s="1189"/>
    </row>
    <row r="24" spans="1:10" s="1285" customFormat="1" ht="13.9" customHeight="1">
      <c r="A24" s="1294"/>
      <c r="B24" s="1257"/>
      <c r="C24" s="1484"/>
      <c r="D24" s="1259"/>
      <c r="E24" s="1292"/>
      <c r="F24" s="1203"/>
      <c r="G24" s="1486"/>
      <c r="H24" s="1189"/>
    </row>
    <row r="25" spans="1:10" s="1285" customFormat="1" ht="14.1" customHeight="1">
      <c r="A25" s="1310" t="s">
        <v>330</v>
      </c>
      <c r="B25" s="1306" t="s">
        <v>920</v>
      </c>
      <c r="C25" s="1312" t="s">
        <v>331</v>
      </c>
      <c r="D25" s="1313">
        <v>1219.3</v>
      </c>
      <c r="E25" s="1314">
        <v>5</v>
      </c>
      <c r="F25" s="1197" t="s">
        <v>937</v>
      </c>
      <c r="G25" s="1306" t="s">
        <v>332</v>
      </c>
      <c r="H25" s="1189"/>
    </row>
    <row r="26" spans="1:10" s="1285" customFormat="1" ht="14.1" customHeight="1">
      <c r="A26" s="1290" t="s">
        <v>333</v>
      </c>
      <c r="B26" s="1257" t="s">
        <v>1180</v>
      </c>
      <c r="C26" s="1315"/>
      <c r="D26" s="1316"/>
      <c r="E26" s="1317"/>
      <c r="F26" s="1203" t="s">
        <v>1181</v>
      </c>
      <c r="G26" s="1318" t="s">
        <v>344</v>
      </c>
      <c r="H26" s="1189"/>
      <c r="J26" s="1303"/>
    </row>
    <row r="27" spans="1:10" s="1285" customFormat="1" ht="14.1" customHeight="1">
      <c r="A27" s="1290"/>
      <c r="B27" s="1257"/>
      <c r="C27" s="1315"/>
      <c r="D27" s="1316"/>
      <c r="E27" s="1317"/>
      <c r="F27" s="1203"/>
      <c r="G27" s="1318" t="s">
        <v>1182</v>
      </c>
      <c r="H27" s="1189"/>
      <c r="J27" s="1303"/>
    </row>
    <row r="28" spans="1:10" s="1285" customFormat="1" ht="14.1" customHeight="1">
      <c r="A28" s="1294"/>
      <c r="B28" s="1257"/>
      <c r="C28" s="1315"/>
      <c r="D28" s="1259"/>
      <c r="E28" s="1292"/>
      <c r="F28" s="1203"/>
      <c r="G28" s="1218" t="s">
        <v>334</v>
      </c>
      <c r="H28" s="1189"/>
    </row>
    <row r="29" spans="1:10" s="1285" customFormat="1" ht="14.1" customHeight="1">
      <c r="A29" s="1294"/>
      <c r="B29" s="1257"/>
      <c r="C29" s="1315"/>
      <c r="D29" s="1259"/>
      <c r="E29" s="1292"/>
      <c r="F29" s="1203"/>
      <c r="G29" s="1485" t="s">
        <v>509</v>
      </c>
      <c r="H29" s="1189"/>
    </row>
    <row r="30" spans="1:10" s="1285" customFormat="1" ht="14.1" customHeight="1">
      <c r="A30" s="1297"/>
      <c r="B30" s="1240"/>
      <c r="C30" s="1319"/>
      <c r="D30" s="1300"/>
      <c r="E30" s="1320"/>
      <c r="F30" s="1299"/>
      <c r="G30" s="1486"/>
      <c r="H30" s="1189"/>
    </row>
    <row r="31" spans="1:10" s="1285" customFormat="1" ht="14.1" customHeight="1">
      <c r="A31" s="1310" t="s">
        <v>335</v>
      </c>
      <c r="B31" s="1306" t="s">
        <v>919</v>
      </c>
      <c r="C31" s="1312" t="s">
        <v>1183</v>
      </c>
      <c r="D31" s="1321">
        <v>976</v>
      </c>
      <c r="E31" s="1322">
        <v>5</v>
      </c>
      <c r="F31" s="1197" t="s">
        <v>936</v>
      </c>
      <c r="G31" s="1306" t="s">
        <v>336</v>
      </c>
      <c r="H31" s="1189"/>
    </row>
    <row r="32" spans="1:10" s="1285" customFormat="1" ht="14.1" customHeight="1">
      <c r="A32" s="1294"/>
      <c r="B32" s="1257" t="s">
        <v>1184</v>
      </c>
      <c r="C32" s="1482" t="s">
        <v>506</v>
      </c>
      <c r="D32" s="1259"/>
      <c r="E32" s="1292"/>
      <c r="F32" s="1203" t="s">
        <v>938</v>
      </c>
      <c r="G32" s="1218" t="s">
        <v>337</v>
      </c>
      <c r="H32" s="1189"/>
      <c r="J32" s="1303"/>
    </row>
    <row r="33" spans="1:11" s="1285" customFormat="1" ht="14.1" customHeight="1">
      <c r="A33" s="1294"/>
      <c r="B33" s="1257"/>
      <c r="C33" s="1483"/>
      <c r="D33" s="1259"/>
      <c r="E33" s="1292"/>
      <c r="F33" s="1229"/>
      <c r="G33" s="1323" t="s">
        <v>338</v>
      </c>
      <c r="H33" s="1189"/>
    </row>
    <row r="34" spans="1:11" s="1285" customFormat="1" ht="14.1" customHeight="1">
      <c r="A34" s="1310" t="s">
        <v>339</v>
      </c>
      <c r="B34" s="1306" t="s">
        <v>906</v>
      </c>
      <c r="C34" s="1312" t="s">
        <v>1185</v>
      </c>
      <c r="D34" s="1321">
        <v>200</v>
      </c>
      <c r="E34" s="1322">
        <v>2</v>
      </c>
      <c r="F34" s="1234" t="s">
        <v>939</v>
      </c>
      <c r="G34" s="1306" t="s">
        <v>340</v>
      </c>
      <c r="H34" s="1189"/>
    </row>
    <row r="35" spans="1:11" s="1285" customFormat="1" ht="14.1" customHeight="1">
      <c r="A35" s="1294"/>
      <c r="B35" s="1257" t="s">
        <v>1186</v>
      </c>
      <c r="C35" s="1482" t="s">
        <v>1187</v>
      </c>
      <c r="D35" s="1324"/>
      <c r="E35" s="1292"/>
      <c r="F35" s="1203" t="s">
        <v>1181</v>
      </c>
      <c r="G35" s="1218" t="s">
        <v>341</v>
      </c>
      <c r="H35" s="1189"/>
    </row>
    <row r="36" spans="1:11" s="1285" customFormat="1" ht="14.1" customHeight="1">
      <c r="A36" s="1294"/>
      <c r="B36" s="1218"/>
      <c r="C36" s="1483"/>
      <c r="D36" s="1324"/>
      <c r="E36" s="1292"/>
      <c r="F36" s="1203"/>
      <c r="G36" s="1218"/>
      <c r="H36" s="1189"/>
    </row>
    <row r="37" spans="1:11" s="1285" customFormat="1" ht="14.1" customHeight="1">
      <c r="A37" s="1310" t="s">
        <v>342</v>
      </c>
      <c r="B37" s="1306" t="s">
        <v>907</v>
      </c>
      <c r="C37" s="1312" t="s">
        <v>1188</v>
      </c>
      <c r="D37" s="1321">
        <v>501</v>
      </c>
      <c r="E37" s="1322">
        <v>2</v>
      </c>
      <c r="F37" s="1234" t="s">
        <v>939</v>
      </c>
      <c r="G37" s="1306" t="s">
        <v>343</v>
      </c>
      <c r="H37" s="1189"/>
      <c r="K37" s="1303"/>
    </row>
    <row r="38" spans="1:11" s="1285" customFormat="1" ht="14.1" customHeight="1">
      <c r="A38" s="1294"/>
      <c r="B38" s="1257" t="s">
        <v>1189</v>
      </c>
      <c r="C38" s="1482" t="s">
        <v>503</v>
      </c>
      <c r="D38" s="1324"/>
      <c r="E38" s="1292"/>
      <c r="F38" s="1203" t="s">
        <v>1179</v>
      </c>
      <c r="G38" s="1318" t="s">
        <v>344</v>
      </c>
      <c r="H38" s="1189"/>
    </row>
    <row r="39" spans="1:11" s="1285" customFormat="1" ht="14.1" customHeight="1">
      <c r="A39" s="1297"/>
      <c r="B39" s="1240"/>
      <c r="C39" s="1483"/>
      <c r="D39" s="1325"/>
      <c r="E39" s="1320"/>
      <c r="F39" s="1265"/>
      <c r="G39" s="1240" t="s">
        <v>345</v>
      </c>
      <c r="H39" s="1189"/>
    </row>
    <row r="40" spans="1:11" s="1285" customFormat="1" ht="5.65" customHeight="1">
      <c r="A40" s="1251"/>
      <c r="B40" s="1189"/>
      <c r="C40" s="1326"/>
      <c r="D40" s="1327"/>
      <c r="E40" s="1301"/>
      <c r="F40" s="1328"/>
      <c r="G40" s="1189"/>
      <c r="H40" s="1189"/>
    </row>
    <row r="41" spans="1:11" s="1285" customFormat="1" ht="24" customHeight="1">
      <c r="A41" s="1329" t="s">
        <v>346</v>
      </c>
      <c r="B41" s="1330"/>
      <c r="C41" s="1282" t="s">
        <v>837</v>
      </c>
      <c r="D41" s="1331"/>
      <c r="E41" s="1332"/>
      <c r="F41" s="1333"/>
      <c r="G41" s="1333"/>
      <c r="H41" s="1333"/>
      <c r="I41" s="1303"/>
    </row>
    <row r="42" spans="1:11" ht="13.9" customHeight="1">
      <c r="A42" s="466"/>
      <c r="B42" s="1275"/>
      <c r="C42" s="1334"/>
      <c r="E42" s="1335"/>
      <c r="F42" s="1336"/>
      <c r="G42" s="1289" t="s">
        <v>898</v>
      </c>
      <c r="H42" s="1336"/>
      <c r="I42" s="1190"/>
    </row>
    <row r="43" spans="1:11" ht="25.5" customHeight="1">
      <c r="A43" s="1184" t="s">
        <v>924</v>
      </c>
      <c r="B43" s="1185" t="s">
        <v>314</v>
      </c>
      <c r="C43" s="1185" t="s">
        <v>315</v>
      </c>
      <c r="D43" s="1186" t="s">
        <v>316</v>
      </c>
      <c r="E43" s="1187" t="s">
        <v>502</v>
      </c>
      <c r="F43" s="1188" t="s">
        <v>317</v>
      </c>
      <c r="G43" s="1185" t="s">
        <v>318</v>
      </c>
      <c r="H43" s="1189"/>
      <c r="I43" s="1190"/>
    </row>
    <row r="44" spans="1:11" s="1285" customFormat="1" ht="14.1" customHeight="1">
      <c r="A44" s="1337" t="s">
        <v>1190</v>
      </c>
      <c r="B44" s="1207" t="s">
        <v>1191</v>
      </c>
      <c r="C44" s="1196" t="s">
        <v>1192</v>
      </c>
      <c r="D44" s="1208">
        <v>132</v>
      </c>
      <c r="E44" s="1338" t="s">
        <v>282</v>
      </c>
      <c r="F44" s="1339" t="s">
        <v>1193</v>
      </c>
      <c r="G44" s="1198"/>
      <c r="H44" s="1189"/>
      <c r="I44" s="1303"/>
    </row>
    <row r="45" spans="1:11" s="1285" customFormat="1" ht="14.1" customHeight="1">
      <c r="A45" s="1340"/>
      <c r="B45" s="1222" t="s">
        <v>1194</v>
      </c>
      <c r="C45" s="1487" t="s">
        <v>505</v>
      </c>
      <c r="D45" s="1201"/>
      <c r="E45" s="1341"/>
      <c r="F45" s="1218"/>
      <c r="G45" s="1204"/>
      <c r="H45" s="1189"/>
      <c r="I45" s="1303"/>
    </row>
    <row r="46" spans="1:11" s="1285" customFormat="1" ht="14.1" customHeight="1">
      <c r="A46" s="1205"/>
      <c r="B46" s="1222"/>
      <c r="C46" s="1488"/>
      <c r="D46" s="1342"/>
      <c r="E46" s="1343"/>
      <c r="F46" s="1218"/>
      <c r="G46" s="1204"/>
      <c r="H46" s="1189"/>
      <c r="I46" s="1303"/>
    </row>
    <row r="47" spans="1:11" s="1285" customFormat="1" ht="14.1" customHeight="1">
      <c r="A47" s="1192" t="s">
        <v>1195</v>
      </c>
      <c r="B47" s="1207" t="s">
        <v>908</v>
      </c>
      <c r="C47" s="1194" t="s">
        <v>1196</v>
      </c>
      <c r="D47" s="1208">
        <v>198</v>
      </c>
      <c r="E47" s="1344">
        <v>2</v>
      </c>
      <c r="F47" s="1218"/>
      <c r="G47" s="1214"/>
      <c r="H47" s="1215"/>
      <c r="I47" s="1303"/>
    </row>
    <row r="48" spans="1:11" s="1285" customFormat="1" ht="14.1" customHeight="1">
      <c r="A48" s="1199"/>
      <c r="B48" s="1222" t="s">
        <v>1197</v>
      </c>
      <c r="C48" s="1487" t="s">
        <v>347</v>
      </c>
      <c r="D48" s="1201"/>
      <c r="E48" s="1341"/>
      <c r="F48" s="1218"/>
      <c r="G48" s="1214"/>
      <c r="H48" s="1215"/>
      <c r="I48" s="1303"/>
    </row>
    <row r="49" spans="1:17" s="1285" customFormat="1" ht="14.1" customHeight="1">
      <c r="A49" s="1210"/>
      <c r="B49" s="1240"/>
      <c r="C49" s="1488"/>
      <c r="D49" s="1342"/>
      <c r="E49" s="1343"/>
      <c r="F49" s="1218"/>
      <c r="G49" s="1218"/>
      <c r="H49" s="1189"/>
      <c r="I49" s="1303"/>
    </row>
    <row r="50" spans="1:17" s="1285" customFormat="1" ht="14.1" customHeight="1">
      <c r="A50" s="1199" t="s">
        <v>1198</v>
      </c>
      <c r="B50" s="1345" t="s">
        <v>909</v>
      </c>
      <c r="C50" s="1225" t="s">
        <v>1199</v>
      </c>
      <c r="D50" s="1346">
        <v>173</v>
      </c>
      <c r="E50" s="1347" t="s">
        <v>282</v>
      </c>
      <c r="F50" s="1348"/>
      <c r="G50" s="1218"/>
      <c r="H50" s="1189"/>
      <c r="I50" s="1303"/>
      <c r="J50" s="1303"/>
      <c r="K50" s="1303"/>
      <c r="L50" s="1303"/>
      <c r="M50" s="1303"/>
      <c r="N50" s="1303"/>
      <c r="O50" s="1303"/>
      <c r="P50" s="1303"/>
      <c r="Q50" s="1303"/>
    </row>
    <row r="51" spans="1:17" s="1285" customFormat="1" ht="14.1" customHeight="1">
      <c r="A51" s="1199"/>
      <c r="B51" s="1222" t="s">
        <v>1200</v>
      </c>
      <c r="C51" s="1487" t="s">
        <v>348</v>
      </c>
      <c r="D51" s="1346"/>
      <c r="E51" s="1349"/>
      <c r="F51" s="1350"/>
      <c r="G51" s="1218"/>
      <c r="H51" s="1330"/>
      <c r="I51" s="1303"/>
      <c r="J51" s="1303"/>
      <c r="K51" s="1303"/>
      <c r="L51" s="1303"/>
      <c r="M51" s="1303"/>
      <c r="N51" s="1303"/>
      <c r="O51" s="1303"/>
      <c r="P51" s="1303"/>
      <c r="Q51" s="1303"/>
    </row>
    <row r="52" spans="1:17" s="1285" customFormat="1" ht="14.1" customHeight="1">
      <c r="A52" s="1224"/>
      <c r="B52" s="1218"/>
      <c r="C52" s="1489"/>
      <c r="D52" s="1351"/>
      <c r="E52" s="1352"/>
      <c r="F52" s="1350"/>
      <c r="G52" s="1218"/>
      <c r="H52" s="1330"/>
      <c r="I52" s="1303"/>
      <c r="J52" s="1303"/>
      <c r="K52" s="1303"/>
      <c r="L52" s="1303"/>
      <c r="M52" s="1303"/>
      <c r="N52" s="1303"/>
      <c r="O52" s="1303"/>
      <c r="P52" s="1303"/>
      <c r="Q52" s="1303"/>
    </row>
    <row r="53" spans="1:17" s="1285" customFormat="1" ht="14.1" customHeight="1">
      <c r="A53" s="1224"/>
      <c r="B53" s="1218"/>
      <c r="C53" s="1487" t="s">
        <v>349</v>
      </c>
      <c r="D53" s="1351"/>
      <c r="E53" s="1352"/>
      <c r="F53" s="1350"/>
      <c r="G53" s="1218"/>
      <c r="H53" s="1189"/>
      <c r="I53" s="1303"/>
      <c r="J53" s="1303"/>
      <c r="K53" s="1303"/>
      <c r="L53" s="1303"/>
      <c r="M53" s="1303"/>
      <c r="N53" s="1303"/>
      <c r="O53" s="1303"/>
      <c r="P53" s="1303"/>
      <c r="Q53" s="1303"/>
    </row>
    <row r="54" spans="1:17" s="1285" customFormat="1" ht="14.1" customHeight="1">
      <c r="A54" s="1210"/>
      <c r="B54" s="1240"/>
      <c r="C54" s="1488"/>
      <c r="D54" s="1342"/>
      <c r="E54" s="1343"/>
      <c r="F54" s="1353"/>
      <c r="G54" s="1240"/>
      <c r="H54" s="1189"/>
      <c r="I54" s="1303"/>
      <c r="J54" s="1303"/>
      <c r="K54" s="1303"/>
      <c r="L54" s="1303"/>
      <c r="M54" s="1303"/>
      <c r="N54" s="1303"/>
      <c r="O54" s="1303"/>
      <c r="P54" s="1303"/>
      <c r="Q54" s="1303"/>
    </row>
    <row r="55" spans="1:17" ht="14.1" customHeight="1">
      <c r="A55" s="1354"/>
      <c r="B55" s="1190"/>
      <c r="C55" s="1190"/>
      <c r="D55" s="1190"/>
      <c r="E55" s="1355"/>
      <c r="F55" s="1190"/>
      <c r="G55" s="1190"/>
      <c r="H55" s="1190"/>
    </row>
    <row r="56" spans="1:17" ht="14.1" customHeight="1">
      <c r="A56" s="1354"/>
      <c r="B56" s="1190"/>
      <c r="C56" s="1190"/>
      <c r="D56" s="1190"/>
      <c r="E56" s="1355"/>
      <c r="F56" s="1190"/>
      <c r="G56" s="1190"/>
      <c r="H56" s="1190"/>
    </row>
    <row r="57" spans="1:17" ht="14.1" customHeight="1">
      <c r="A57" s="1354"/>
      <c r="B57" s="1190"/>
      <c r="C57" s="1190"/>
      <c r="D57" s="1190"/>
      <c r="E57" s="1355"/>
      <c r="F57" s="1190"/>
      <c r="G57" s="1190"/>
      <c r="H57" s="1190"/>
    </row>
    <row r="58" spans="1:17" ht="14.1" customHeight="1">
      <c r="A58" s="1354"/>
      <c r="B58" s="1190"/>
      <c r="C58" s="1190"/>
      <c r="D58" s="1190"/>
      <c r="E58" s="1355"/>
      <c r="F58" s="1190"/>
      <c r="G58" s="1190"/>
      <c r="H58" s="1190"/>
    </row>
    <row r="59" spans="1:17" ht="14.1" customHeight="1">
      <c r="A59" s="1354"/>
      <c r="B59" s="1190"/>
      <c r="C59" s="1190"/>
      <c r="D59" s="1190"/>
      <c r="E59" s="1355"/>
      <c r="F59" s="1190"/>
      <c r="G59" s="1190"/>
      <c r="H59" s="1190"/>
    </row>
    <row r="60" spans="1:17" ht="14.1" customHeight="1">
      <c r="A60" s="1354"/>
      <c r="B60" s="1190"/>
      <c r="C60" s="1190"/>
      <c r="D60" s="1190"/>
      <c r="E60" s="1355"/>
      <c r="F60" s="1190"/>
      <c r="G60" s="1190"/>
      <c r="H60" s="1190"/>
    </row>
    <row r="61" spans="1:17" ht="14.1" customHeight="1">
      <c r="A61" s="1354"/>
      <c r="B61" s="1190"/>
      <c r="C61" s="1190"/>
      <c r="D61" s="1190"/>
      <c r="E61" s="1355"/>
      <c r="F61" s="1190"/>
      <c r="G61" s="1190"/>
      <c r="H61" s="1190"/>
    </row>
    <row r="62" spans="1:17" ht="14.1" customHeight="1">
      <c r="A62" s="1354"/>
      <c r="B62" s="1190"/>
      <c r="C62" s="1190"/>
      <c r="D62" s="1190"/>
      <c r="E62" s="1355"/>
      <c r="F62" s="1190"/>
      <c r="G62" s="1190"/>
      <c r="H62" s="1190"/>
    </row>
    <row r="63" spans="1:17" ht="16.5" customHeight="1">
      <c r="A63" s="1354"/>
      <c r="B63" s="1190"/>
      <c r="C63" s="1190"/>
      <c r="D63" s="1190"/>
      <c r="E63" s="1355"/>
      <c r="F63" s="1190"/>
      <c r="G63" s="1190"/>
      <c r="H63" s="1190"/>
    </row>
    <row r="64" spans="1:17" ht="16.5" customHeight="1">
      <c r="A64" s="1354"/>
      <c r="B64" s="1190"/>
      <c r="C64" s="1190"/>
      <c r="D64" s="1190"/>
      <c r="E64" s="1355"/>
      <c r="F64" s="1190"/>
      <c r="G64" s="1190"/>
      <c r="H64" s="1190"/>
    </row>
    <row r="65" spans="1:8" ht="16.5" customHeight="1">
      <c r="A65" s="1354"/>
      <c r="B65" s="1190"/>
      <c r="C65" s="1190"/>
      <c r="D65" s="1190"/>
      <c r="E65" s="1355"/>
      <c r="F65" s="1190"/>
      <c r="G65" s="1190"/>
      <c r="H65" s="1190"/>
    </row>
    <row r="66" spans="1:8" ht="16.5" customHeight="1">
      <c r="A66" s="1354"/>
      <c r="B66" s="1190"/>
      <c r="C66" s="1190"/>
      <c r="D66" s="1190"/>
      <c r="E66" s="1355"/>
      <c r="F66" s="1190"/>
      <c r="G66" s="1190"/>
      <c r="H66" s="1190"/>
    </row>
    <row r="67" spans="1:8" ht="16.5" customHeight="1">
      <c r="A67" s="1354"/>
      <c r="B67" s="1190"/>
      <c r="C67" s="1190"/>
      <c r="D67" s="1190"/>
      <c r="E67" s="1355"/>
      <c r="F67" s="1190"/>
      <c r="G67" s="1190"/>
      <c r="H67" s="1190"/>
    </row>
    <row r="68" spans="1:8" ht="16.5" customHeight="1">
      <c r="A68" s="1354"/>
      <c r="B68" s="1190"/>
      <c r="C68" s="1190"/>
      <c r="D68" s="1190"/>
      <c r="E68" s="1355"/>
      <c r="F68" s="1190"/>
      <c r="G68" s="1190"/>
      <c r="H68" s="1190"/>
    </row>
    <row r="69" spans="1:8" ht="16.5" customHeight="1">
      <c r="A69" s="1354"/>
      <c r="B69" s="1190"/>
      <c r="C69" s="1190"/>
      <c r="D69" s="1190"/>
      <c r="E69" s="1355"/>
      <c r="F69" s="1190"/>
      <c r="G69" s="1190"/>
      <c r="H69" s="1190"/>
    </row>
    <row r="70" spans="1:8" ht="16.5" customHeight="1">
      <c r="A70" s="1354"/>
      <c r="B70" s="1190"/>
      <c r="C70" s="1190"/>
      <c r="D70" s="1190"/>
      <c r="E70" s="1355"/>
      <c r="F70" s="1190"/>
      <c r="G70" s="1190"/>
      <c r="H70" s="1190"/>
    </row>
    <row r="71" spans="1:8" ht="16.5" customHeight="1">
      <c r="A71" s="1354"/>
      <c r="B71" s="1190"/>
      <c r="C71" s="1190"/>
      <c r="D71" s="1190"/>
      <c r="E71" s="1355"/>
      <c r="F71" s="1190"/>
      <c r="G71" s="1190"/>
      <c r="H71" s="1190"/>
    </row>
    <row r="72" spans="1:8" ht="16.5" customHeight="1">
      <c r="A72" s="1354"/>
      <c r="B72" s="1190"/>
      <c r="C72" s="1190"/>
      <c r="D72" s="1190"/>
      <c r="E72" s="1355"/>
      <c r="F72" s="1190"/>
      <c r="G72" s="1190"/>
      <c r="H72" s="1190"/>
    </row>
    <row r="73" spans="1:8" ht="16.5" customHeight="1">
      <c r="A73" s="1354"/>
      <c r="B73" s="1190"/>
      <c r="C73" s="1190"/>
      <c r="D73" s="1190"/>
      <c r="E73" s="1355"/>
      <c r="F73" s="1190"/>
      <c r="G73" s="1190"/>
      <c r="H73" s="1190"/>
    </row>
    <row r="74" spans="1:8" ht="16.5" customHeight="1">
      <c r="A74" s="1354"/>
      <c r="B74" s="1190"/>
      <c r="C74" s="1190"/>
      <c r="D74" s="1190"/>
      <c r="E74" s="1355"/>
      <c r="F74" s="1190"/>
      <c r="G74" s="1190"/>
      <c r="H74" s="1190"/>
    </row>
    <row r="75" spans="1:8" ht="16.5" customHeight="1">
      <c r="A75" s="1354"/>
      <c r="B75" s="1190"/>
      <c r="C75" s="1190"/>
      <c r="D75" s="1190"/>
      <c r="E75" s="1355"/>
      <c r="F75" s="1190"/>
      <c r="G75" s="1190"/>
      <c r="H75" s="1190"/>
    </row>
    <row r="76" spans="1:8" ht="16.5" customHeight="1">
      <c r="A76" s="1354"/>
      <c r="B76" s="1190"/>
      <c r="C76" s="1190"/>
      <c r="D76" s="1190"/>
      <c r="E76" s="1355"/>
      <c r="F76" s="1190"/>
      <c r="G76" s="1190"/>
      <c r="H76" s="1190"/>
    </row>
    <row r="77" spans="1:8" ht="16.5" customHeight="1">
      <c r="A77" s="1354"/>
      <c r="B77" s="1190"/>
      <c r="C77" s="1190"/>
      <c r="D77" s="1190"/>
      <c r="E77" s="1355"/>
      <c r="F77" s="1190"/>
      <c r="G77" s="1190"/>
      <c r="H77" s="1190"/>
    </row>
    <row r="78" spans="1:8" ht="16.5" customHeight="1">
      <c r="A78" s="1354"/>
      <c r="B78" s="1190"/>
      <c r="C78" s="1190"/>
      <c r="D78" s="1190"/>
      <c r="E78" s="1355"/>
      <c r="F78" s="1190"/>
      <c r="G78" s="1190"/>
      <c r="H78" s="1190"/>
    </row>
    <row r="79" spans="1:8" ht="16.5" customHeight="1">
      <c r="A79" s="1354"/>
      <c r="B79" s="1190"/>
      <c r="C79" s="1190"/>
      <c r="D79" s="1190"/>
      <c r="E79" s="1355"/>
      <c r="F79" s="1190"/>
      <c r="G79" s="1190"/>
      <c r="H79" s="1190"/>
    </row>
    <row r="80" spans="1:8" ht="16.5" customHeight="1">
      <c r="A80" s="1334"/>
      <c r="B80" s="1190"/>
      <c r="C80" s="1190"/>
      <c r="D80" s="1190"/>
      <c r="E80" s="1355"/>
      <c r="F80" s="1190"/>
      <c r="G80" s="1190"/>
      <c r="H80" s="1190"/>
    </row>
    <row r="81" spans="1:8" ht="16.5" customHeight="1">
      <c r="A81" s="1334"/>
      <c r="B81" s="1190"/>
      <c r="C81" s="1190"/>
      <c r="D81" s="1190"/>
      <c r="E81" s="1355"/>
      <c r="F81" s="1190"/>
      <c r="G81" s="1190"/>
      <c r="H81" s="1190"/>
    </row>
    <row r="82" spans="1:8" ht="16.5" customHeight="1">
      <c r="A82" s="1334"/>
      <c r="B82" s="1190"/>
      <c r="C82" s="1190"/>
      <c r="D82" s="1190"/>
      <c r="E82" s="1355"/>
      <c r="F82" s="1190"/>
      <c r="G82" s="1190"/>
      <c r="H82" s="1190"/>
    </row>
    <row r="83" spans="1:8" ht="16.5" customHeight="1">
      <c r="A83" s="1334"/>
      <c r="B83" s="1190"/>
      <c r="C83" s="1190"/>
      <c r="D83" s="1190"/>
      <c r="E83" s="1355"/>
      <c r="F83" s="1190"/>
      <c r="G83" s="1190"/>
      <c r="H83" s="1190"/>
    </row>
    <row r="84" spans="1:8" ht="16.5" customHeight="1">
      <c r="A84" s="1354"/>
      <c r="B84" s="1190"/>
      <c r="C84" s="1190"/>
      <c r="D84" s="1190"/>
      <c r="E84" s="1355"/>
      <c r="F84" s="1190"/>
      <c r="G84" s="1190"/>
      <c r="H84" s="1190"/>
    </row>
    <row r="85" spans="1:8" ht="16.5" customHeight="1">
      <c r="A85" s="1354"/>
      <c r="B85" s="1190"/>
      <c r="C85" s="1190"/>
      <c r="D85" s="1190"/>
      <c r="E85" s="1355"/>
      <c r="F85" s="1190"/>
      <c r="G85" s="1190"/>
      <c r="H85" s="1190"/>
    </row>
    <row r="86" spans="1:8" ht="16.5" customHeight="1">
      <c r="A86" s="1334"/>
      <c r="B86" s="1190"/>
      <c r="C86" s="1190"/>
      <c r="D86" s="1190"/>
      <c r="E86" s="1355"/>
      <c r="F86" s="1190"/>
      <c r="G86" s="1190"/>
      <c r="H86" s="1190"/>
    </row>
    <row r="87" spans="1:8" ht="16.5" customHeight="1">
      <c r="A87" s="1334"/>
      <c r="B87" s="1190"/>
      <c r="C87" s="1190"/>
      <c r="D87" s="1190"/>
      <c r="E87" s="1355"/>
      <c r="F87" s="1190"/>
      <c r="G87" s="1190"/>
      <c r="H87" s="1190"/>
    </row>
    <row r="88" spans="1:8" ht="16.5" customHeight="1">
      <c r="A88" s="1334"/>
      <c r="B88" s="1190"/>
      <c r="C88" s="1190"/>
      <c r="D88" s="1190"/>
      <c r="E88" s="1355"/>
      <c r="F88" s="1190"/>
      <c r="G88" s="1190"/>
      <c r="H88" s="1190"/>
    </row>
    <row r="89" spans="1:8" ht="16.5" customHeight="1">
      <c r="A89" s="1334"/>
      <c r="B89" s="1190"/>
      <c r="C89" s="1190"/>
      <c r="D89" s="1190"/>
      <c r="E89" s="1355"/>
      <c r="F89" s="1190"/>
      <c r="G89" s="1190"/>
      <c r="H89" s="1190"/>
    </row>
    <row r="90" spans="1:8" ht="16.5" customHeight="1">
      <c r="A90" s="1354"/>
      <c r="B90" s="1190"/>
      <c r="C90" s="1190"/>
      <c r="D90" s="1190"/>
      <c r="E90" s="1355"/>
      <c r="F90" s="1190"/>
      <c r="G90" s="1190"/>
      <c r="H90" s="1190"/>
    </row>
    <row r="91" spans="1:8" ht="16.5" customHeight="1">
      <c r="A91" s="1354"/>
      <c r="B91" s="1190"/>
      <c r="C91" s="1190"/>
      <c r="D91" s="1190"/>
      <c r="E91" s="1355"/>
      <c r="F91" s="1190"/>
      <c r="G91" s="1190"/>
      <c r="H91" s="1190"/>
    </row>
    <row r="92" spans="1:8" ht="16.5" customHeight="1">
      <c r="A92" s="1354"/>
      <c r="B92" s="1190"/>
      <c r="C92" s="1190"/>
      <c r="D92" s="1190"/>
      <c r="E92" s="1355"/>
      <c r="F92" s="1190"/>
      <c r="G92" s="1190"/>
      <c r="H92" s="1190"/>
    </row>
    <row r="93" spans="1:8" ht="16.5" customHeight="1">
      <c r="A93" s="1354"/>
      <c r="B93" s="1190"/>
      <c r="C93" s="1190"/>
      <c r="D93" s="1190"/>
      <c r="E93" s="1355"/>
      <c r="F93" s="1190"/>
      <c r="G93" s="1190"/>
      <c r="H93" s="1190"/>
    </row>
    <row r="94" spans="1:8" ht="16.5" customHeight="1">
      <c r="A94" s="1354"/>
      <c r="B94" s="1190"/>
      <c r="C94" s="1190"/>
      <c r="D94" s="1190"/>
      <c r="E94" s="1355"/>
      <c r="F94" s="1190"/>
      <c r="G94" s="1190"/>
      <c r="H94" s="1190"/>
    </row>
    <row r="95" spans="1:8">
      <c r="A95" s="1356"/>
      <c r="B95" s="1190"/>
      <c r="C95" s="1190"/>
      <c r="D95" s="1190"/>
      <c r="E95" s="1355"/>
      <c r="F95" s="1190"/>
      <c r="G95" s="1190"/>
      <c r="H95" s="1190"/>
    </row>
    <row r="96" spans="1:8">
      <c r="A96" s="1190"/>
      <c r="B96" s="1190"/>
      <c r="C96" s="1190"/>
      <c r="D96" s="1190"/>
      <c r="E96" s="1355"/>
      <c r="F96" s="1190"/>
      <c r="G96" s="1190"/>
      <c r="H96" s="1190"/>
    </row>
    <row r="97" spans="1:9">
      <c r="A97" s="1190"/>
      <c r="B97" s="1190"/>
      <c r="C97" s="1190"/>
      <c r="D97" s="1190"/>
      <c r="E97" s="1355"/>
      <c r="F97" s="1190"/>
      <c r="G97" s="1190"/>
      <c r="H97" s="1190"/>
    </row>
    <row r="106" spans="1:9">
      <c r="A106" s="1357"/>
      <c r="B106" s="1357"/>
    </row>
    <row r="107" spans="1:9">
      <c r="A107" s="1357"/>
      <c r="B107" s="1357"/>
    </row>
    <row r="108" spans="1:9">
      <c r="A108" s="1357"/>
      <c r="B108" s="1357"/>
    </row>
    <row r="109" spans="1:9">
      <c r="A109" s="1357"/>
      <c r="B109" s="1357"/>
    </row>
    <row r="110" spans="1:9">
      <c r="A110" s="1357"/>
      <c r="B110" s="1357"/>
    </row>
    <row r="111" spans="1:9">
      <c r="A111" s="1357"/>
      <c r="B111" s="1357"/>
    </row>
    <row r="112" spans="1:9">
      <c r="A112" s="1357"/>
      <c r="B112" s="1357"/>
      <c r="C112" s="1357"/>
      <c r="D112" s="1357"/>
      <c r="E112" s="1359"/>
      <c r="F112" s="1357"/>
      <c r="G112" s="1357"/>
      <c r="H112" s="1357"/>
      <c r="I112" s="1357"/>
    </row>
    <row r="113" spans="1:12">
      <c r="A113" s="1357"/>
      <c r="B113" s="1357"/>
      <c r="C113" s="1357"/>
      <c r="D113" s="1357"/>
      <c r="E113" s="1359"/>
      <c r="F113" s="1357"/>
      <c r="G113" s="1357"/>
      <c r="H113" s="1357"/>
      <c r="I113" s="1357"/>
    </row>
    <row r="114" spans="1:12">
      <c r="A114" s="1357"/>
      <c r="B114" s="1357"/>
      <c r="C114" s="1357"/>
      <c r="D114" s="1357"/>
      <c r="E114" s="1359"/>
      <c r="F114" s="1357"/>
      <c r="G114" s="1357"/>
      <c r="H114" s="1357"/>
      <c r="I114" s="1357"/>
    </row>
    <row r="115" spans="1:12">
      <c r="A115" s="1357"/>
      <c r="B115" s="1357"/>
      <c r="C115" s="1357"/>
      <c r="D115" s="1357"/>
      <c r="E115" s="1359"/>
      <c r="F115" s="1357"/>
      <c r="G115" s="1357"/>
      <c r="H115" s="1357"/>
      <c r="I115" s="1357"/>
    </row>
    <row r="116" spans="1:12">
      <c r="A116" s="1357"/>
      <c r="B116" s="1357"/>
      <c r="C116" s="1357"/>
      <c r="D116" s="1357"/>
      <c r="E116" s="1359"/>
      <c r="F116" s="1357"/>
      <c r="G116" s="1357"/>
      <c r="H116" s="1357"/>
      <c r="I116" s="1357"/>
    </row>
    <row r="117" spans="1:12">
      <c r="A117" s="1357"/>
      <c r="B117" s="1357"/>
      <c r="C117" s="1357"/>
      <c r="D117" s="1357"/>
      <c r="E117" s="1359"/>
      <c r="F117" s="1357"/>
      <c r="G117" s="1357"/>
      <c r="H117" s="1357"/>
      <c r="I117" s="1357"/>
    </row>
    <row r="118" spans="1:12">
      <c r="A118" s="1357"/>
      <c r="B118" s="1357"/>
      <c r="C118" s="1357"/>
      <c r="D118" s="1357"/>
      <c r="E118" s="1359"/>
      <c r="F118" s="1357"/>
      <c r="G118" s="1357"/>
      <c r="H118" s="1357"/>
      <c r="I118" s="1357"/>
      <c r="J118" s="1357"/>
      <c r="K118" s="1357"/>
      <c r="L118" s="1357"/>
    </row>
    <row r="119" spans="1:12">
      <c r="A119" s="1357"/>
      <c r="B119" s="1357"/>
      <c r="C119" s="1357"/>
      <c r="D119" s="1357"/>
      <c r="E119" s="1359"/>
      <c r="F119" s="1357"/>
      <c r="G119" s="1357"/>
      <c r="H119" s="1357"/>
      <c r="I119" s="1357"/>
      <c r="J119" s="1357"/>
      <c r="K119" s="1357"/>
      <c r="L119" s="1357"/>
    </row>
    <row r="120" spans="1:12">
      <c r="A120" s="1357"/>
      <c r="B120" s="1357"/>
      <c r="C120" s="1357"/>
      <c r="D120" s="1357"/>
      <c r="E120" s="1359"/>
      <c r="F120" s="1357"/>
      <c r="G120" s="1357"/>
      <c r="H120" s="1357"/>
      <c r="I120" s="1357"/>
      <c r="J120" s="1357"/>
      <c r="K120" s="1357"/>
      <c r="L120" s="1357"/>
    </row>
    <row r="121" spans="1:12">
      <c r="A121" s="1357"/>
      <c r="B121" s="1357"/>
      <c r="C121" s="1357"/>
      <c r="D121" s="1357"/>
      <c r="E121" s="1359"/>
      <c r="F121" s="1357"/>
      <c r="G121" s="1357"/>
      <c r="H121" s="1357"/>
      <c r="I121" s="1357"/>
      <c r="J121" s="1357"/>
      <c r="K121" s="1357"/>
      <c r="L121" s="1357"/>
    </row>
    <row r="122" spans="1:12">
      <c r="A122" s="1357"/>
      <c r="B122" s="1357"/>
      <c r="C122" s="1357"/>
      <c r="D122" s="1357"/>
      <c r="E122" s="1359"/>
      <c r="F122" s="1357"/>
      <c r="G122" s="1357"/>
      <c r="H122" s="1357"/>
      <c r="I122" s="1357"/>
      <c r="J122" s="1357"/>
      <c r="K122" s="1357"/>
      <c r="L122" s="1357"/>
    </row>
    <row r="123" spans="1:12">
      <c r="A123" s="1357"/>
      <c r="B123" s="1357"/>
      <c r="C123" s="1357"/>
      <c r="D123" s="1357"/>
      <c r="E123" s="1359"/>
      <c r="F123" s="1357"/>
      <c r="G123" s="1357"/>
      <c r="H123" s="1357"/>
      <c r="I123" s="1357"/>
      <c r="J123" s="1357"/>
      <c r="K123" s="1357"/>
      <c r="L123" s="1357"/>
    </row>
    <row r="124" spans="1:12">
      <c r="A124" s="1357"/>
      <c r="B124" s="1357"/>
      <c r="C124" s="1357"/>
      <c r="D124" s="1357"/>
      <c r="E124" s="1359"/>
      <c r="F124" s="1357"/>
      <c r="G124" s="1357"/>
      <c r="H124" s="1357"/>
      <c r="I124" s="1357"/>
      <c r="J124" s="1357"/>
      <c r="K124" s="1357"/>
      <c r="L124" s="1357"/>
    </row>
    <row r="125" spans="1:12">
      <c r="J125" s="1357"/>
      <c r="K125" s="1357"/>
      <c r="L125" s="1357"/>
    </row>
    <row r="126" spans="1:12">
      <c r="J126" s="1357"/>
      <c r="K126" s="1357"/>
      <c r="L126" s="1357"/>
    </row>
    <row r="127" spans="1:12">
      <c r="J127" s="1357"/>
      <c r="K127" s="1357"/>
      <c r="L127" s="1357"/>
    </row>
    <row r="128" spans="1:12">
      <c r="J128" s="1357"/>
      <c r="K128" s="1357"/>
      <c r="L128" s="1357"/>
    </row>
    <row r="129" spans="10:12">
      <c r="J129" s="1357"/>
      <c r="K129" s="1357"/>
      <c r="L129" s="1357"/>
    </row>
    <row r="130" spans="10:12">
      <c r="J130" s="1357"/>
      <c r="K130" s="1357"/>
      <c r="L130" s="1357"/>
    </row>
    <row r="131" spans="10:12">
      <c r="J131" s="1357"/>
      <c r="K131" s="1357"/>
      <c r="L131" s="1357"/>
    </row>
    <row r="132" spans="10:12">
      <c r="J132" s="1357"/>
      <c r="K132" s="1357"/>
      <c r="L132" s="1357"/>
    </row>
    <row r="133" spans="10:12">
      <c r="J133" s="1357"/>
      <c r="K133" s="1357"/>
      <c r="L133" s="1357"/>
    </row>
    <row r="134" spans="10:12">
      <c r="J134" s="1357"/>
      <c r="K134" s="1357"/>
      <c r="L134" s="1357"/>
    </row>
    <row r="135" spans="10:12">
      <c r="J135" s="1357"/>
      <c r="K135" s="1357"/>
      <c r="L135" s="1357"/>
    </row>
    <row r="136" spans="10:12">
      <c r="J136" s="1357"/>
      <c r="K136" s="1357"/>
      <c r="L136" s="1357"/>
    </row>
  </sheetData>
  <mergeCells count="16">
    <mergeCell ref="C48:C49"/>
    <mergeCell ref="C51:C52"/>
    <mergeCell ref="C53:C54"/>
    <mergeCell ref="C45:C46"/>
    <mergeCell ref="C38:C39"/>
    <mergeCell ref="A1:G1"/>
    <mergeCell ref="C35:C36"/>
    <mergeCell ref="C32:C33"/>
    <mergeCell ref="C21:C22"/>
    <mergeCell ref="C16:C17"/>
    <mergeCell ref="C8:C9"/>
    <mergeCell ref="G29:G30"/>
    <mergeCell ref="C18:C19"/>
    <mergeCell ref="C23:C24"/>
    <mergeCell ref="G22:G24"/>
    <mergeCell ref="G17:G19"/>
  </mergeCells>
  <phoneticPr fontId="25"/>
  <printOptions gridLinesSet="0"/>
  <pageMargins left="0.78740157480314965" right="0.78740157480314965" top="0.78740157480314965" bottom="0.78740157480314965" header="0.39370078740157483" footer="0.39370078740157483"/>
  <pageSetup paperSize="9" scale="99" firstPageNumber="3" orientation="portrait" useFirstPageNumber="1" r:id="rId1"/>
  <headerFooter scaleWithDoc="0">
    <oddFooter>&amp;C-3-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Y58"/>
  <sheetViews>
    <sheetView showGridLines="0" view="pageLayout" zoomScaleNormal="100" zoomScaleSheetLayoutView="63" workbookViewId="0">
      <selection activeCell="A2" sqref="A2"/>
    </sheetView>
  </sheetViews>
  <sheetFormatPr defaultColWidth="8.875" defaultRowHeight="13.5"/>
  <cols>
    <col min="1" max="1" width="13.5" style="175" customWidth="1"/>
    <col min="2" max="2" width="15.875" style="1268" customWidth="1"/>
    <col min="3" max="3" width="10.625" style="1268" customWidth="1"/>
    <col min="4" max="4" width="7.125" style="175" customWidth="1"/>
    <col min="5" max="5" width="4.5" style="175" customWidth="1"/>
    <col min="6" max="6" width="20.125" style="1269" customWidth="1"/>
    <col min="7" max="7" width="15.375" style="175" customWidth="1"/>
    <col min="8" max="8" width="7.5" style="175" customWidth="1"/>
    <col min="9" max="255" width="8.875" style="175"/>
    <col min="256" max="256" width="12.25" style="175" customWidth="1"/>
    <col min="257" max="257" width="13.375" style="175" customWidth="1"/>
    <col min="258" max="258" width="10.625" style="175" customWidth="1"/>
    <col min="259" max="260" width="7.125" style="175" customWidth="1"/>
    <col min="261" max="261" width="15.875" style="175" customWidth="1"/>
    <col min="262" max="262" width="5.375" style="175" customWidth="1"/>
    <col min="263" max="263" width="11.375" style="175" customWidth="1"/>
    <col min="264" max="264" width="11.25" style="175" customWidth="1"/>
    <col min="265" max="511" width="8.875" style="175"/>
    <col min="512" max="512" width="12.25" style="175" customWidth="1"/>
    <col min="513" max="513" width="13.375" style="175" customWidth="1"/>
    <col min="514" max="514" width="10.625" style="175" customWidth="1"/>
    <col min="515" max="516" width="7.125" style="175" customWidth="1"/>
    <col min="517" max="517" width="15.875" style="175" customWidth="1"/>
    <col min="518" max="518" width="5.375" style="175" customWidth="1"/>
    <col min="519" max="519" width="11.375" style="175" customWidth="1"/>
    <col min="520" max="520" width="11.25" style="175" customWidth="1"/>
    <col min="521" max="767" width="8.875" style="175"/>
    <col min="768" max="768" width="12.25" style="175" customWidth="1"/>
    <col min="769" max="769" width="13.375" style="175" customWidth="1"/>
    <col min="770" max="770" width="10.625" style="175" customWidth="1"/>
    <col min="771" max="772" width="7.125" style="175" customWidth="1"/>
    <col min="773" max="773" width="15.875" style="175" customWidth="1"/>
    <col min="774" max="774" width="5.375" style="175" customWidth="1"/>
    <col min="775" max="775" width="11.375" style="175" customWidth="1"/>
    <col min="776" max="776" width="11.25" style="175" customWidth="1"/>
    <col min="777" max="1023" width="8.875" style="175"/>
    <col min="1024" max="1024" width="12.25" style="175" customWidth="1"/>
    <col min="1025" max="1025" width="13.375" style="175" customWidth="1"/>
    <col min="1026" max="1026" width="10.625" style="175" customWidth="1"/>
    <col min="1027" max="1028" width="7.125" style="175" customWidth="1"/>
    <col min="1029" max="1029" width="15.875" style="175" customWidth="1"/>
    <col min="1030" max="1030" width="5.375" style="175" customWidth="1"/>
    <col min="1031" max="1031" width="11.375" style="175" customWidth="1"/>
    <col min="1032" max="1032" width="11.25" style="175" customWidth="1"/>
    <col min="1033" max="1279" width="8.875" style="175"/>
    <col min="1280" max="1280" width="12.25" style="175" customWidth="1"/>
    <col min="1281" max="1281" width="13.375" style="175" customWidth="1"/>
    <col min="1282" max="1282" width="10.625" style="175" customWidth="1"/>
    <col min="1283" max="1284" width="7.125" style="175" customWidth="1"/>
    <col min="1285" max="1285" width="15.875" style="175" customWidth="1"/>
    <col min="1286" max="1286" width="5.375" style="175" customWidth="1"/>
    <col min="1287" max="1287" width="11.375" style="175" customWidth="1"/>
    <col min="1288" max="1288" width="11.25" style="175" customWidth="1"/>
    <col min="1289" max="1535" width="8.875" style="175"/>
    <col min="1536" max="1536" width="12.25" style="175" customWidth="1"/>
    <col min="1537" max="1537" width="13.375" style="175" customWidth="1"/>
    <col min="1538" max="1538" width="10.625" style="175" customWidth="1"/>
    <col min="1539" max="1540" width="7.125" style="175" customWidth="1"/>
    <col min="1541" max="1541" width="15.875" style="175" customWidth="1"/>
    <col min="1542" max="1542" width="5.375" style="175" customWidth="1"/>
    <col min="1543" max="1543" width="11.375" style="175" customWidth="1"/>
    <col min="1544" max="1544" width="11.25" style="175" customWidth="1"/>
    <col min="1545" max="1791" width="8.875" style="175"/>
    <col min="1792" max="1792" width="12.25" style="175" customWidth="1"/>
    <col min="1793" max="1793" width="13.375" style="175" customWidth="1"/>
    <col min="1794" max="1794" width="10.625" style="175" customWidth="1"/>
    <col min="1795" max="1796" width="7.125" style="175" customWidth="1"/>
    <col min="1797" max="1797" width="15.875" style="175" customWidth="1"/>
    <col min="1798" max="1798" width="5.375" style="175" customWidth="1"/>
    <col min="1799" max="1799" width="11.375" style="175" customWidth="1"/>
    <col min="1800" max="1800" width="11.25" style="175" customWidth="1"/>
    <col min="1801" max="2047" width="8.875" style="175"/>
    <col min="2048" max="2048" width="12.25" style="175" customWidth="1"/>
    <col min="2049" max="2049" width="13.375" style="175" customWidth="1"/>
    <col min="2050" max="2050" width="10.625" style="175" customWidth="1"/>
    <col min="2051" max="2052" width="7.125" style="175" customWidth="1"/>
    <col min="2053" max="2053" width="15.875" style="175" customWidth="1"/>
    <col min="2054" max="2054" width="5.375" style="175" customWidth="1"/>
    <col min="2055" max="2055" width="11.375" style="175" customWidth="1"/>
    <col min="2056" max="2056" width="11.25" style="175" customWidth="1"/>
    <col min="2057" max="2303" width="8.875" style="175"/>
    <col min="2304" max="2304" width="12.25" style="175" customWidth="1"/>
    <col min="2305" max="2305" width="13.375" style="175" customWidth="1"/>
    <col min="2306" max="2306" width="10.625" style="175" customWidth="1"/>
    <col min="2307" max="2308" width="7.125" style="175" customWidth="1"/>
    <col min="2309" max="2309" width="15.875" style="175" customWidth="1"/>
    <col min="2310" max="2310" width="5.375" style="175" customWidth="1"/>
    <col min="2311" max="2311" width="11.375" style="175" customWidth="1"/>
    <col min="2312" max="2312" width="11.25" style="175" customWidth="1"/>
    <col min="2313" max="2559" width="8.875" style="175"/>
    <col min="2560" max="2560" width="12.25" style="175" customWidth="1"/>
    <col min="2561" max="2561" width="13.375" style="175" customWidth="1"/>
    <col min="2562" max="2562" width="10.625" style="175" customWidth="1"/>
    <col min="2563" max="2564" width="7.125" style="175" customWidth="1"/>
    <col min="2565" max="2565" width="15.875" style="175" customWidth="1"/>
    <col min="2566" max="2566" width="5.375" style="175" customWidth="1"/>
    <col min="2567" max="2567" width="11.375" style="175" customWidth="1"/>
    <col min="2568" max="2568" width="11.25" style="175" customWidth="1"/>
    <col min="2569" max="2815" width="8.875" style="175"/>
    <col min="2816" max="2816" width="12.25" style="175" customWidth="1"/>
    <col min="2817" max="2817" width="13.375" style="175" customWidth="1"/>
    <col min="2818" max="2818" width="10.625" style="175" customWidth="1"/>
    <col min="2819" max="2820" width="7.125" style="175" customWidth="1"/>
    <col min="2821" max="2821" width="15.875" style="175" customWidth="1"/>
    <col min="2822" max="2822" width="5.375" style="175" customWidth="1"/>
    <col min="2823" max="2823" width="11.375" style="175" customWidth="1"/>
    <col min="2824" max="2824" width="11.25" style="175" customWidth="1"/>
    <col min="2825" max="3071" width="8.875" style="175"/>
    <col min="3072" max="3072" width="12.25" style="175" customWidth="1"/>
    <col min="3073" max="3073" width="13.375" style="175" customWidth="1"/>
    <col min="3074" max="3074" width="10.625" style="175" customWidth="1"/>
    <col min="3075" max="3076" width="7.125" style="175" customWidth="1"/>
    <col min="3077" max="3077" width="15.875" style="175" customWidth="1"/>
    <col min="3078" max="3078" width="5.375" style="175" customWidth="1"/>
    <col min="3079" max="3079" width="11.375" style="175" customWidth="1"/>
    <col min="3080" max="3080" width="11.25" style="175" customWidth="1"/>
    <col min="3081" max="3327" width="8.875" style="175"/>
    <col min="3328" max="3328" width="12.25" style="175" customWidth="1"/>
    <col min="3329" max="3329" width="13.375" style="175" customWidth="1"/>
    <col min="3330" max="3330" width="10.625" style="175" customWidth="1"/>
    <col min="3331" max="3332" width="7.125" style="175" customWidth="1"/>
    <col min="3333" max="3333" width="15.875" style="175" customWidth="1"/>
    <col min="3334" max="3334" width="5.375" style="175" customWidth="1"/>
    <col min="3335" max="3335" width="11.375" style="175" customWidth="1"/>
    <col min="3336" max="3336" width="11.25" style="175" customWidth="1"/>
    <col min="3337" max="3583" width="8.875" style="175"/>
    <col min="3584" max="3584" width="12.25" style="175" customWidth="1"/>
    <col min="3585" max="3585" width="13.375" style="175" customWidth="1"/>
    <col min="3586" max="3586" width="10.625" style="175" customWidth="1"/>
    <col min="3587" max="3588" width="7.125" style="175" customWidth="1"/>
    <col min="3589" max="3589" width="15.875" style="175" customWidth="1"/>
    <col min="3590" max="3590" width="5.375" style="175" customWidth="1"/>
    <col min="3591" max="3591" width="11.375" style="175" customWidth="1"/>
    <col min="3592" max="3592" width="11.25" style="175" customWidth="1"/>
    <col min="3593" max="3839" width="8.875" style="175"/>
    <col min="3840" max="3840" width="12.25" style="175" customWidth="1"/>
    <col min="3841" max="3841" width="13.375" style="175" customWidth="1"/>
    <col min="3842" max="3842" width="10.625" style="175" customWidth="1"/>
    <col min="3843" max="3844" width="7.125" style="175" customWidth="1"/>
    <col min="3845" max="3845" width="15.875" style="175" customWidth="1"/>
    <col min="3846" max="3846" width="5.375" style="175" customWidth="1"/>
    <col min="3847" max="3847" width="11.375" style="175" customWidth="1"/>
    <col min="3848" max="3848" width="11.25" style="175" customWidth="1"/>
    <col min="3849" max="4095" width="8.875" style="175"/>
    <col min="4096" max="4096" width="12.25" style="175" customWidth="1"/>
    <col min="4097" max="4097" width="13.375" style="175" customWidth="1"/>
    <col min="4098" max="4098" width="10.625" style="175" customWidth="1"/>
    <col min="4099" max="4100" width="7.125" style="175" customWidth="1"/>
    <col min="4101" max="4101" width="15.875" style="175" customWidth="1"/>
    <col min="4102" max="4102" width="5.375" style="175" customWidth="1"/>
    <col min="4103" max="4103" width="11.375" style="175" customWidth="1"/>
    <col min="4104" max="4104" width="11.25" style="175" customWidth="1"/>
    <col min="4105" max="4351" width="8.875" style="175"/>
    <col min="4352" max="4352" width="12.25" style="175" customWidth="1"/>
    <col min="4353" max="4353" width="13.375" style="175" customWidth="1"/>
    <col min="4354" max="4354" width="10.625" style="175" customWidth="1"/>
    <col min="4355" max="4356" width="7.125" style="175" customWidth="1"/>
    <col min="4357" max="4357" width="15.875" style="175" customWidth="1"/>
    <col min="4358" max="4358" width="5.375" style="175" customWidth="1"/>
    <col min="4359" max="4359" width="11.375" style="175" customWidth="1"/>
    <col min="4360" max="4360" width="11.25" style="175" customWidth="1"/>
    <col min="4361" max="4607" width="8.875" style="175"/>
    <col min="4608" max="4608" width="12.25" style="175" customWidth="1"/>
    <col min="4609" max="4609" width="13.375" style="175" customWidth="1"/>
    <col min="4610" max="4610" width="10.625" style="175" customWidth="1"/>
    <col min="4611" max="4612" width="7.125" style="175" customWidth="1"/>
    <col min="4613" max="4613" width="15.875" style="175" customWidth="1"/>
    <col min="4614" max="4614" width="5.375" style="175" customWidth="1"/>
    <col min="4615" max="4615" width="11.375" style="175" customWidth="1"/>
    <col min="4616" max="4616" width="11.25" style="175" customWidth="1"/>
    <col min="4617" max="4863" width="8.875" style="175"/>
    <col min="4864" max="4864" width="12.25" style="175" customWidth="1"/>
    <col min="4865" max="4865" width="13.375" style="175" customWidth="1"/>
    <col min="4866" max="4866" width="10.625" style="175" customWidth="1"/>
    <col min="4867" max="4868" width="7.125" style="175" customWidth="1"/>
    <col min="4869" max="4869" width="15.875" style="175" customWidth="1"/>
    <col min="4870" max="4870" width="5.375" style="175" customWidth="1"/>
    <col min="4871" max="4871" width="11.375" style="175" customWidth="1"/>
    <col min="4872" max="4872" width="11.25" style="175" customWidth="1"/>
    <col min="4873" max="5119" width="8.875" style="175"/>
    <col min="5120" max="5120" width="12.25" style="175" customWidth="1"/>
    <col min="5121" max="5121" width="13.375" style="175" customWidth="1"/>
    <col min="5122" max="5122" width="10.625" style="175" customWidth="1"/>
    <col min="5123" max="5124" width="7.125" style="175" customWidth="1"/>
    <col min="5125" max="5125" width="15.875" style="175" customWidth="1"/>
    <col min="5126" max="5126" width="5.375" style="175" customWidth="1"/>
    <col min="5127" max="5127" width="11.375" style="175" customWidth="1"/>
    <col min="5128" max="5128" width="11.25" style="175" customWidth="1"/>
    <col min="5129" max="5375" width="8.875" style="175"/>
    <col min="5376" max="5376" width="12.25" style="175" customWidth="1"/>
    <col min="5377" max="5377" width="13.375" style="175" customWidth="1"/>
    <col min="5378" max="5378" width="10.625" style="175" customWidth="1"/>
    <col min="5379" max="5380" width="7.125" style="175" customWidth="1"/>
    <col min="5381" max="5381" width="15.875" style="175" customWidth="1"/>
    <col min="5382" max="5382" width="5.375" style="175" customWidth="1"/>
    <col min="5383" max="5383" width="11.375" style="175" customWidth="1"/>
    <col min="5384" max="5384" width="11.25" style="175" customWidth="1"/>
    <col min="5385" max="5631" width="8.875" style="175"/>
    <col min="5632" max="5632" width="12.25" style="175" customWidth="1"/>
    <col min="5633" max="5633" width="13.375" style="175" customWidth="1"/>
    <col min="5634" max="5634" width="10.625" style="175" customWidth="1"/>
    <col min="5635" max="5636" width="7.125" style="175" customWidth="1"/>
    <col min="5637" max="5637" width="15.875" style="175" customWidth="1"/>
    <col min="5638" max="5638" width="5.375" style="175" customWidth="1"/>
    <col min="5639" max="5639" width="11.375" style="175" customWidth="1"/>
    <col min="5640" max="5640" width="11.25" style="175" customWidth="1"/>
    <col min="5641" max="5887" width="8.875" style="175"/>
    <col min="5888" max="5888" width="12.25" style="175" customWidth="1"/>
    <col min="5889" max="5889" width="13.375" style="175" customWidth="1"/>
    <col min="5890" max="5890" width="10.625" style="175" customWidth="1"/>
    <col min="5891" max="5892" width="7.125" style="175" customWidth="1"/>
    <col min="5893" max="5893" width="15.875" style="175" customWidth="1"/>
    <col min="5894" max="5894" width="5.375" style="175" customWidth="1"/>
    <col min="5895" max="5895" width="11.375" style="175" customWidth="1"/>
    <col min="5896" max="5896" width="11.25" style="175" customWidth="1"/>
    <col min="5897" max="6143" width="8.875" style="175"/>
    <col min="6144" max="6144" width="12.25" style="175" customWidth="1"/>
    <col min="6145" max="6145" width="13.375" style="175" customWidth="1"/>
    <col min="6146" max="6146" width="10.625" style="175" customWidth="1"/>
    <col min="6147" max="6148" width="7.125" style="175" customWidth="1"/>
    <col min="6149" max="6149" width="15.875" style="175" customWidth="1"/>
    <col min="6150" max="6150" width="5.375" style="175" customWidth="1"/>
    <col min="6151" max="6151" width="11.375" style="175" customWidth="1"/>
    <col min="6152" max="6152" width="11.25" style="175" customWidth="1"/>
    <col min="6153" max="6399" width="8.875" style="175"/>
    <col min="6400" max="6400" width="12.25" style="175" customWidth="1"/>
    <col min="6401" max="6401" width="13.375" style="175" customWidth="1"/>
    <col min="6402" max="6402" width="10.625" style="175" customWidth="1"/>
    <col min="6403" max="6404" width="7.125" style="175" customWidth="1"/>
    <col min="6405" max="6405" width="15.875" style="175" customWidth="1"/>
    <col min="6406" max="6406" width="5.375" style="175" customWidth="1"/>
    <col min="6407" max="6407" width="11.375" style="175" customWidth="1"/>
    <col min="6408" max="6408" width="11.25" style="175" customWidth="1"/>
    <col min="6409" max="6655" width="8.875" style="175"/>
    <col min="6656" max="6656" width="12.25" style="175" customWidth="1"/>
    <col min="6657" max="6657" width="13.375" style="175" customWidth="1"/>
    <col min="6658" max="6658" width="10.625" style="175" customWidth="1"/>
    <col min="6659" max="6660" width="7.125" style="175" customWidth="1"/>
    <col min="6661" max="6661" width="15.875" style="175" customWidth="1"/>
    <col min="6662" max="6662" width="5.375" style="175" customWidth="1"/>
    <col min="6663" max="6663" width="11.375" style="175" customWidth="1"/>
    <col min="6664" max="6664" width="11.25" style="175" customWidth="1"/>
    <col min="6665" max="6911" width="8.875" style="175"/>
    <col min="6912" max="6912" width="12.25" style="175" customWidth="1"/>
    <col min="6913" max="6913" width="13.375" style="175" customWidth="1"/>
    <col min="6914" max="6914" width="10.625" style="175" customWidth="1"/>
    <col min="6915" max="6916" width="7.125" style="175" customWidth="1"/>
    <col min="6917" max="6917" width="15.875" style="175" customWidth="1"/>
    <col min="6918" max="6918" width="5.375" style="175" customWidth="1"/>
    <col min="6919" max="6919" width="11.375" style="175" customWidth="1"/>
    <col min="6920" max="6920" width="11.25" style="175" customWidth="1"/>
    <col min="6921" max="7167" width="8.875" style="175"/>
    <col min="7168" max="7168" width="12.25" style="175" customWidth="1"/>
    <col min="7169" max="7169" width="13.375" style="175" customWidth="1"/>
    <col min="7170" max="7170" width="10.625" style="175" customWidth="1"/>
    <col min="7171" max="7172" width="7.125" style="175" customWidth="1"/>
    <col min="7173" max="7173" width="15.875" style="175" customWidth="1"/>
    <col min="7174" max="7174" width="5.375" style="175" customWidth="1"/>
    <col min="7175" max="7175" width="11.375" style="175" customWidth="1"/>
    <col min="7176" max="7176" width="11.25" style="175" customWidth="1"/>
    <col min="7177" max="7423" width="8.875" style="175"/>
    <col min="7424" max="7424" width="12.25" style="175" customWidth="1"/>
    <col min="7425" max="7425" width="13.375" style="175" customWidth="1"/>
    <col min="7426" max="7426" width="10.625" style="175" customWidth="1"/>
    <col min="7427" max="7428" width="7.125" style="175" customWidth="1"/>
    <col min="7429" max="7429" width="15.875" style="175" customWidth="1"/>
    <col min="7430" max="7430" width="5.375" style="175" customWidth="1"/>
    <col min="7431" max="7431" width="11.375" style="175" customWidth="1"/>
    <col min="7432" max="7432" width="11.25" style="175" customWidth="1"/>
    <col min="7433" max="7679" width="8.875" style="175"/>
    <col min="7680" max="7680" width="12.25" style="175" customWidth="1"/>
    <col min="7681" max="7681" width="13.375" style="175" customWidth="1"/>
    <col min="7682" max="7682" width="10.625" style="175" customWidth="1"/>
    <col min="7683" max="7684" width="7.125" style="175" customWidth="1"/>
    <col min="7685" max="7685" width="15.875" style="175" customWidth="1"/>
    <col min="7686" max="7686" width="5.375" style="175" customWidth="1"/>
    <col min="7687" max="7687" width="11.375" style="175" customWidth="1"/>
    <col min="7688" max="7688" width="11.25" style="175" customWidth="1"/>
    <col min="7689" max="7935" width="8.875" style="175"/>
    <col min="7936" max="7936" width="12.25" style="175" customWidth="1"/>
    <col min="7937" max="7937" width="13.375" style="175" customWidth="1"/>
    <col min="7938" max="7938" width="10.625" style="175" customWidth="1"/>
    <col min="7939" max="7940" width="7.125" style="175" customWidth="1"/>
    <col min="7941" max="7941" width="15.875" style="175" customWidth="1"/>
    <col min="7942" max="7942" width="5.375" style="175" customWidth="1"/>
    <col min="7943" max="7943" width="11.375" style="175" customWidth="1"/>
    <col min="7944" max="7944" width="11.25" style="175" customWidth="1"/>
    <col min="7945" max="8191" width="8.875" style="175"/>
    <col min="8192" max="8192" width="12.25" style="175" customWidth="1"/>
    <col min="8193" max="8193" width="13.375" style="175" customWidth="1"/>
    <col min="8194" max="8194" width="10.625" style="175" customWidth="1"/>
    <col min="8195" max="8196" width="7.125" style="175" customWidth="1"/>
    <col min="8197" max="8197" width="15.875" style="175" customWidth="1"/>
    <col min="8198" max="8198" width="5.375" style="175" customWidth="1"/>
    <col min="8199" max="8199" width="11.375" style="175" customWidth="1"/>
    <col min="8200" max="8200" width="11.25" style="175" customWidth="1"/>
    <col min="8201" max="8447" width="8.875" style="175"/>
    <col min="8448" max="8448" width="12.25" style="175" customWidth="1"/>
    <col min="8449" max="8449" width="13.375" style="175" customWidth="1"/>
    <col min="8450" max="8450" width="10.625" style="175" customWidth="1"/>
    <col min="8451" max="8452" width="7.125" style="175" customWidth="1"/>
    <col min="8453" max="8453" width="15.875" style="175" customWidth="1"/>
    <col min="8454" max="8454" width="5.375" style="175" customWidth="1"/>
    <col min="8455" max="8455" width="11.375" style="175" customWidth="1"/>
    <col min="8456" max="8456" width="11.25" style="175" customWidth="1"/>
    <col min="8457" max="8703" width="8.875" style="175"/>
    <col min="8704" max="8704" width="12.25" style="175" customWidth="1"/>
    <col min="8705" max="8705" width="13.375" style="175" customWidth="1"/>
    <col min="8706" max="8706" width="10.625" style="175" customWidth="1"/>
    <col min="8707" max="8708" width="7.125" style="175" customWidth="1"/>
    <col min="8709" max="8709" width="15.875" style="175" customWidth="1"/>
    <col min="8710" max="8710" width="5.375" style="175" customWidth="1"/>
    <col min="8711" max="8711" width="11.375" style="175" customWidth="1"/>
    <col min="8712" max="8712" width="11.25" style="175" customWidth="1"/>
    <col min="8713" max="8959" width="8.875" style="175"/>
    <col min="8960" max="8960" width="12.25" style="175" customWidth="1"/>
    <col min="8961" max="8961" width="13.375" style="175" customWidth="1"/>
    <col min="8962" max="8962" width="10.625" style="175" customWidth="1"/>
    <col min="8963" max="8964" width="7.125" style="175" customWidth="1"/>
    <col min="8965" max="8965" width="15.875" style="175" customWidth="1"/>
    <col min="8966" max="8966" width="5.375" style="175" customWidth="1"/>
    <col min="8967" max="8967" width="11.375" style="175" customWidth="1"/>
    <col min="8968" max="8968" width="11.25" style="175" customWidth="1"/>
    <col min="8969" max="9215" width="8.875" style="175"/>
    <col min="9216" max="9216" width="12.25" style="175" customWidth="1"/>
    <col min="9217" max="9217" width="13.375" style="175" customWidth="1"/>
    <col min="9218" max="9218" width="10.625" style="175" customWidth="1"/>
    <col min="9219" max="9220" width="7.125" style="175" customWidth="1"/>
    <col min="9221" max="9221" width="15.875" style="175" customWidth="1"/>
    <col min="9222" max="9222" width="5.375" style="175" customWidth="1"/>
    <col min="9223" max="9223" width="11.375" style="175" customWidth="1"/>
    <col min="9224" max="9224" width="11.25" style="175" customWidth="1"/>
    <col min="9225" max="9471" width="8.875" style="175"/>
    <col min="9472" max="9472" width="12.25" style="175" customWidth="1"/>
    <col min="9473" max="9473" width="13.375" style="175" customWidth="1"/>
    <col min="9474" max="9474" width="10.625" style="175" customWidth="1"/>
    <col min="9475" max="9476" width="7.125" style="175" customWidth="1"/>
    <col min="9477" max="9477" width="15.875" style="175" customWidth="1"/>
    <col min="9478" max="9478" width="5.375" style="175" customWidth="1"/>
    <col min="9479" max="9479" width="11.375" style="175" customWidth="1"/>
    <col min="9480" max="9480" width="11.25" style="175" customWidth="1"/>
    <col min="9481" max="9727" width="8.875" style="175"/>
    <col min="9728" max="9728" width="12.25" style="175" customWidth="1"/>
    <col min="9729" max="9729" width="13.375" style="175" customWidth="1"/>
    <col min="9730" max="9730" width="10.625" style="175" customWidth="1"/>
    <col min="9731" max="9732" width="7.125" style="175" customWidth="1"/>
    <col min="9733" max="9733" width="15.875" style="175" customWidth="1"/>
    <col min="9734" max="9734" width="5.375" style="175" customWidth="1"/>
    <col min="9735" max="9735" width="11.375" style="175" customWidth="1"/>
    <col min="9736" max="9736" width="11.25" style="175" customWidth="1"/>
    <col min="9737" max="9983" width="8.875" style="175"/>
    <col min="9984" max="9984" width="12.25" style="175" customWidth="1"/>
    <col min="9985" max="9985" width="13.375" style="175" customWidth="1"/>
    <col min="9986" max="9986" width="10.625" style="175" customWidth="1"/>
    <col min="9987" max="9988" width="7.125" style="175" customWidth="1"/>
    <col min="9989" max="9989" width="15.875" style="175" customWidth="1"/>
    <col min="9990" max="9990" width="5.375" style="175" customWidth="1"/>
    <col min="9991" max="9991" width="11.375" style="175" customWidth="1"/>
    <col min="9992" max="9992" width="11.25" style="175" customWidth="1"/>
    <col min="9993" max="10239" width="8.875" style="175"/>
    <col min="10240" max="10240" width="12.25" style="175" customWidth="1"/>
    <col min="10241" max="10241" width="13.375" style="175" customWidth="1"/>
    <col min="10242" max="10242" width="10.625" style="175" customWidth="1"/>
    <col min="10243" max="10244" width="7.125" style="175" customWidth="1"/>
    <col min="10245" max="10245" width="15.875" style="175" customWidth="1"/>
    <col min="10246" max="10246" width="5.375" style="175" customWidth="1"/>
    <col min="10247" max="10247" width="11.375" style="175" customWidth="1"/>
    <col min="10248" max="10248" width="11.25" style="175" customWidth="1"/>
    <col min="10249" max="10495" width="8.875" style="175"/>
    <col min="10496" max="10496" width="12.25" style="175" customWidth="1"/>
    <col min="10497" max="10497" width="13.375" style="175" customWidth="1"/>
    <col min="10498" max="10498" width="10.625" style="175" customWidth="1"/>
    <col min="10499" max="10500" width="7.125" style="175" customWidth="1"/>
    <col min="10501" max="10501" width="15.875" style="175" customWidth="1"/>
    <col min="10502" max="10502" width="5.375" style="175" customWidth="1"/>
    <col min="10503" max="10503" width="11.375" style="175" customWidth="1"/>
    <col min="10504" max="10504" width="11.25" style="175" customWidth="1"/>
    <col min="10505" max="10751" width="8.875" style="175"/>
    <col min="10752" max="10752" width="12.25" style="175" customWidth="1"/>
    <col min="10753" max="10753" width="13.375" style="175" customWidth="1"/>
    <col min="10754" max="10754" width="10.625" style="175" customWidth="1"/>
    <col min="10755" max="10756" width="7.125" style="175" customWidth="1"/>
    <col min="10757" max="10757" width="15.875" style="175" customWidth="1"/>
    <col min="10758" max="10758" width="5.375" style="175" customWidth="1"/>
    <col min="10759" max="10759" width="11.375" style="175" customWidth="1"/>
    <col min="10760" max="10760" width="11.25" style="175" customWidth="1"/>
    <col min="10761" max="11007" width="8.875" style="175"/>
    <col min="11008" max="11008" width="12.25" style="175" customWidth="1"/>
    <col min="11009" max="11009" width="13.375" style="175" customWidth="1"/>
    <col min="11010" max="11010" width="10.625" style="175" customWidth="1"/>
    <col min="11011" max="11012" width="7.125" style="175" customWidth="1"/>
    <col min="11013" max="11013" width="15.875" style="175" customWidth="1"/>
    <col min="11014" max="11014" width="5.375" style="175" customWidth="1"/>
    <col min="11015" max="11015" width="11.375" style="175" customWidth="1"/>
    <col min="11016" max="11016" width="11.25" style="175" customWidth="1"/>
    <col min="11017" max="11263" width="8.875" style="175"/>
    <col min="11264" max="11264" width="12.25" style="175" customWidth="1"/>
    <col min="11265" max="11265" width="13.375" style="175" customWidth="1"/>
    <col min="11266" max="11266" width="10.625" style="175" customWidth="1"/>
    <col min="11267" max="11268" width="7.125" style="175" customWidth="1"/>
    <col min="11269" max="11269" width="15.875" style="175" customWidth="1"/>
    <col min="11270" max="11270" width="5.375" style="175" customWidth="1"/>
    <col min="11271" max="11271" width="11.375" style="175" customWidth="1"/>
    <col min="11272" max="11272" width="11.25" style="175" customWidth="1"/>
    <col min="11273" max="11519" width="8.875" style="175"/>
    <col min="11520" max="11520" width="12.25" style="175" customWidth="1"/>
    <col min="11521" max="11521" width="13.375" style="175" customWidth="1"/>
    <col min="11522" max="11522" width="10.625" style="175" customWidth="1"/>
    <col min="11523" max="11524" width="7.125" style="175" customWidth="1"/>
    <col min="11525" max="11525" width="15.875" style="175" customWidth="1"/>
    <col min="11526" max="11526" width="5.375" style="175" customWidth="1"/>
    <col min="11527" max="11527" width="11.375" style="175" customWidth="1"/>
    <col min="11528" max="11528" width="11.25" style="175" customWidth="1"/>
    <col min="11529" max="11775" width="8.875" style="175"/>
    <col min="11776" max="11776" width="12.25" style="175" customWidth="1"/>
    <col min="11777" max="11777" width="13.375" style="175" customWidth="1"/>
    <col min="11778" max="11778" width="10.625" style="175" customWidth="1"/>
    <col min="11779" max="11780" width="7.125" style="175" customWidth="1"/>
    <col min="11781" max="11781" width="15.875" style="175" customWidth="1"/>
    <col min="11782" max="11782" width="5.375" style="175" customWidth="1"/>
    <col min="11783" max="11783" width="11.375" style="175" customWidth="1"/>
    <col min="11784" max="11784" width="11.25" style="175" customWidth="1"/>
    <col min="11785" max="12031" width="8.875" style="175"/>
    <col min="12032" max="12032" width="12.25" style="175" customWidth="1"/>
    <col min="12033" max="12033" width="13.375" style="175" customWidth="1"/>
    <col min="12034" max="12034" width="10.625" style="175" customWidth="1"/>
    <col min="12035" max="12036" width="7.125" style="175" customWidth="1"/>
    <col min="12037" max="12037" width="15.875" style="175" customWidth="1"/>
    <col min="12038" max="12038" width="5.375" style="175" customWidth="1"/>
    <col min="12039" max="12039" width="11.375" style="175" customWidth="1"/>
    <col min="12040" max="12040" width="11.25" style="175" customWidth="1"/>
    <col min="12041" max="12287" width="8.875" style="175"/>
    <col min="12288" max="12288" width="12.25" style="175" customWidth="1"/>
    <col min="12289" max="12289" width="13.375" style="175" customWidth="1"/>
    <col min="12290" max="12290" width="10.625" style="175" customWidth="1"/>
    <col min="12291" max="12292" width="7.125" style="175" customWidth="1"/>
    <col min="12293" max="12293" width="15.875" style="175" customWidth="1"/>
    <col min="12294" max="12294" width="5.375" style="175" customWidth="1"/>
    <col min="12295" max="12295" width="11.375" style="175" customWidth="1"/>
    <col min="12296" max="12296" width="11.25" style="175" customWidth="1"/>
    <col min="12297" max="12543" width="8.875" style="175"/>
    <col min="12544" max="12544" width="12.25" style="175" customWidth="1"/>
    <col min="12545" max="12545" width="13.375" style="175" customWidth="1"/>
    <col min="12546" max="12546" width="10.625" style="175" customWidth="1"/>
    <col min="12547" max="12548" width="7.125" style="175" customWidth="1"/>
    <col min="12549" max="12549" width="15.875" style="175" customWidth="1"/>
    <col min="12550" max="12550" width="5.375" style="175" customWidth="1"/>
    <col min="12551" max="12551" width="11.375" style="175" customWidth="1"/>
    <col min="12552" max="12552" width="11.25" style="175" customWidth="1"/>
    <col min="12553" max="12799" width="8.875" style="175"/>
    <col min="12800" max="12800" width="12.25" style="175" customWidth="1"/>
    <col min="12801" max="12801" width="13.375" style="175" customWidth="1"/>
    <col min="12802" max="12802" width="10.625" style="175" customWidth="1"/>
    <col min="12803" max="12804" width="7.125" style="175" customWidth="1"/>
    <col min="12805" max="12805" width="15.875" style="175" customWidth="1"/>
    <col min="12806" max="12806" width="5.375" style="175" customWidth="1"/>
    <col min="12807" max="12807" width="11.375" style="175" customWidth="1"/>
    <col min="12808" max="12808" width="11.25" style="175" customWidth="1"/>
    <col min="12809" max="13055" width="8.875" style="175"/>
    <col min="13056" max="13056" width="12.25" style="175" customWidth="1"/>
    <col min="13057" max="13057" width="13.375" style="175" customWidth="1"/>
    <col min="13058" max="13058" width="10.625" style="175" customWidth="1"/>
    <col min="13059" max="13060" width="7.125" style="175" customWidth="1"/>
    <col min="13061" max="13061" width="15.875" style="175" customWidth="1"/>
    <col min="13062" max="13062" width="5.375" style="175" customWidth="1"/>
    <col min="13063" max="13063" width="11.375" style="175" customWidth="1"/>
    <col min="13064" max="13064" width="11.25" style="175" customWidth="1"/>
    <col min="13065" max="13311" width="8.875" style="175"/>
    <col min="13312" max="13312" width="12.25" style="175" customWidth="1"/>
    <col min="13313" max="13313" width="13.375" style="175" customWidth="1"/>
    <col min="13314" max="13314" width="10.625" style="175" customWidth="1"/>
    <col min="13315" max="13316" width="7.125" style="175" customWidth="1"/>
    <col min="13317" max="13317" width="15.875" style="175" customWidth="1"/>
    <col min="13318" max="13318" width="5.375" style="175" customWidth="1"/>
    <col min="13319" max="13319" width="11.375" style="175" customWidth="1"/>
    <col min="13320" max="13320" width="11.25" style="175" customWidth="1"/>
    <col min="13321" max="13567" width="8.875" style="175"/>
    <col min="13568" max="13568" width="12.25" style="175" customWidth="1"/>
    <col min="13569" max="13569" width="13.375" style="175" customWidth="1"/>
    <col min="13570" max="13570" width="10.625" style="175" customWidth="1"/>
    <col min="13571" max="13572" width="7.125" style="175" customWidth="1"/>
    <col min="13573" max="13573" width="15.875" style="175" customWidth="1"/>
    <col min="13574" max="13574" width="5.375" style="175" customWidth="1"/>
    <col min="13575" max="13575" width="11.375" style="175" customWidth="1"/>
    <col min="13576" max="13576" width="11.25" style="175" customWidth="1"/>
    <col min="13577" max="13823" width="8.875" style="175"/>
    <col min="13824" max="13824" width="12.25" style="175" customWidth="1"/>
    <col min="13825" max="13825" width="13.375" style="175" customWidth="1"/>
    <col min="13826" max="13826" width="10.625" style="175" customWidth="1"/>
    <col min="13827" max="13828" width="7.125" style="175" customWidth="1"/>
    <col min="13829" max="13829" width="15.875" style="175" customWidth="1"/>
    <col min="13830" max="13830" width="5.375" style="175" customWidth="1"/>
    <col min="13831" max="13831" width="11.375" style="175" customWidth="1"/>
    <col min="13832" max="13832" width="11.25" style="175" customWidth="1"/>
    <col min="13833" max="14079" width="8.875" style="175"/>
    <col min="14080" max="14080" width="12.25" style="175" customWidth="1"/>
    <col min="14081" max="14081" width="13.375" style="175" customWidth="1"/>
    <col min="14082" max="14082" width="10.625" style="175" customWidth="1"/>
    <col min="14083" max="14084" width="7.125" style="175" customWidth="1"/>
    <col min="14085" max="14085" width="15.875" style="175" customWidth="1"/>
    <col min="14086" max="14086" width="5.375" style="175" customWidth="1"/>
    <col min="14087" max="14087" width="11.375" style="175" customWidth="1"/>
    <col min="14088" max="14088" width="11.25" style="175" customWidth="1"/>
    <col min="14089" max="14335" width="8.875" style="175"/>
    <col min="14336" max="14336" width="12.25" style="175" customWidth="1"/>
    <col min="14337" max="14337" width="13.375" style="175" customWidth="1"/>
    <col min="14338" max="14338" width="10.625" style="175" customWidth="1"/>
    <col min="14339" max="14340" width="7.125" style="175" customWidth="1"/>
    <col min="14341" max="14341" width="15.875" style="175" customWidth="1"/>
    <col min="14342" max="14342" width="5.375" style="175" customWidth="1"/>
    <col min="14343" max="14343" width="11.375" style="175" customWidth="1"/>
    <col min="14344" max="14344" width="11.25" style="175" customWidth="1"/>
    <col min="14345" max="14591" width="8.875" style="175"/>
    <col min="14592" max="14592" width="12.25" style="175" customWidth="1"/>
    <col min="14593" max="14593" width="13.375" style="175" customWidth="1"/>
    <col min="14594" max="14594" width="10.625" style="175" customWidth="1"/>
    <col min="14595" max="14596" width="7.125" style="175" customWidth="1"/>
    <col min="14597" max="14597" width="15.875" style="175" customWidth="1"/>
    <col min="14598" max="14598" width="5.375" style="175" customWidth="1"/>
    <col min="14599" max="14599" width="11.375" style="175" customWidth="1"/>
    <col min="14600" max="14600" width="11.25" style="175" customWidth="1"/>
    <col min="14601" max="14847" width="8.875" style="175"/>
    <col min="14848" max="14848" width="12.25" style="175" customWidth="1"/>
    <col min="14849" max="14849" width="13.375" style="175" customWidth="1"/>
    <col min="14850" max="14850" width="10.625" style="175" customWidth="1"/>
    <col min="14851" max="14852" width="7.125" style="175" customWidth="1"/>
    <col min="14853" max="14853" width="15.875" style="175" customWidth="1"/>
    <col min="14854" max="14854" width="5.375" style="175" customWidth="1"/>
    <col min="14855" max="14855" width="11.375" style="175" customWidth="1"/>
    <col min="14856" max="14856" width="11.25" style="175" customWidth="1"/>
    <col min="14857" max="15103" width="8.875" style="175"/>
    <col min="15104" max="15104" width="12.25" style="175" customWidth="1"/>
    <col min="15105" max="15105" width="13.375" style="175" customWidth="1"/>
    <col min="15106" max="15106" width="10.625" style="175" customWidth="1"/>
    <col min="15107" max="15108" width="7.125" style="175" customWidth="1"/>
    <col min="15109" max="15109" width="15.875" style="175" customWidth="1"/>
    <col min="15110" max="15110" width="5.375" style="175" customWidth="1"/>
    <col min="15111" max="15111" width="11.375" style="175" customWidth="1"/>
    <col min="15112" max="15112" width="11.25" style="175" customWidth="1"/>
    <col min="15113" max="15359" width="8.875" style="175"/>
    <col min="15360" max="15360" width="12.25" style="175" customWidth="1"/>
    <col min="15361" max="15361" width="13.375" style="175" customWidth="1"/>
    <col min="15362" max="15362" width="10.625" style="175" customWidth="1"/>
    <col min="15363" max="15364" width="7.125" style="175" customWidth="1"/>
    <col min="15365" max="15365" width="15.875" style="175" customWidth="1"/>
    <col min="15366" max="15366" width="5.375" style="175" customWidth="1"/>
    <col min="15367" max="15367" width="11.375" style="175" customWidth="1"/>
    <col min="15368" max="15368" width="11.25" style="175" customWidth="1"/>
    <col min="15369" max="15615" width="8.875" style="175"/>
    <col min="15616" max="15616" width="12.25" style="175" customWidth="1"/>
    <col min="15617" max="15617" width="13.375" style="175" customWidth="1"/>
    <col min="15618" max="15618" width="10.625" style="175" customWidth="1"/>
    <col min="15619" max="15620" width="7.125" style="175" customWidth="1"/>
    <col min="15621" max="15621" width="15.875" style="175" customWidth="1"/>
    <col min="15622" max="15622" width="5.375" style="175" customWidth="1"/>
    <col min="15623" max="15623" width="11.375" style="175" customWidth="1"/>
    <col min="15624" max="15624" width="11.25" style="175" customWidth="1"/>
    <col min="15625" max="15871" width="8.875" style="175"/>
    <col min="15872" max="15872" width="12.25" style="175" customWidth="1"/>
    <col min="15873" max="15873" width="13.375" style="175" customWidth="1"/>
    <col min="15874" max="15874" width="10.625" style="175" customWidth="1"/>
    <col min="15875" max="15876" width="7.125" style="175" customWidth="1"/>
    <col min="15877" max="15877" width="15.875" style="175" customWidth="1"/>
    <col min="15878" max="15878" width="5.375" style="175" customWidth="1"/>
    <col min="15879" max="15879" width="11.375" style="175" customWidth="1"/>
    <col min="15880" max="15880" width="11.25" style="175" customWidth="1"/>
    <col min="15881" max="16127" width="8.875" style="175"/>
    <col min="16128" max="16128" width="12.25" style="175" customWidth="1"/>
    <col min="16129" max="16129" width="13.375" style="175" customWidth="1"/>
    <col min="16130" max="16130" width="10.625" style="175" customWidth="1"/>
    <col min="16131" max="16132" width="7.125" style="175" customWidth="1"/>
    <col min="16133" max="16133" width="15.875" style="175" customWidth="1"/>
    <col min="16134" max="16134" width="5.375" style="175" customWidth="1"/>
    <col min="16135" max="16135" width="11.375" style="175" customWidth="1"/>
    <col min="16136" max="16136" width="11.25" style="175" customWidth="1"/>
    <col min="16137" max="16384" width="8.875" style="175"/>
  </cols>
  <sheetData>
    <row r="1" spans="1:18" s="1191" customFormat="1" ht="25.5" customHeight="1">
      <c r="A1" s="1184" t="s">
        <v>924</v>
      </c>
      <c r="B1" s="1185" t="s">
        <v>314</v>
      </c>
      <c r="C1" s="1185" t="s">
        <v>315</v>
      </c>
      <c r="D1" s="1186" t="s">
        <v>316</v>
      </c>
      <c r="E1" s="1187" t="s">
        <v>502</v>
      </c>
      <c r="F1" s="1188" t="s">
        <v>317</v>
      </c>
      <c r="G1" s="1185" t="s">
        <v>318</v>
      </c>
      <c r="H1" s="1189"/>
      <c r="I1" s="1190"/>
    </row>
    <row r="2" spans="1:18" s="185" customFormat="1" ht="14.1" customHeight="1">
      <c r="A2" s="1192" t="s">
        <v>1091</v>
      </c>
      <c r="B2" s="1193" t="s">
        <v>926</v>
      </c>
      <c r="C2" s="1194" t="s">
        <v>281</v>
      </c>
      <c r="D2" s="1195">
        <v>129.36000000000001</v>
      </c>
      <c r="E2" s="1196" t="s">
        <v>282</v>
      </c>
      <c r="F2" s="1197" t="s">
        <v>931</v>
      </c>
      <c r="G2" s="1198"/>
      <c r="H2" s="1189"/>
      <c r="I2" s="184"/>
      <c r="J2" s="184"/>
      <c r="K2" s="184"/>
      <c r="L2" s="184"/>
      <c r="M2" s="184"/>
      <c r="N2" s="184"/>
      <c r="O2" s="184"/>
      <c r="P2" s="184"/>
      <c r="Q2" s="184"/>
      <c r="R2" s="184"/>
    </row>
    <row r="3" spans="1:18" s="185" customFormat="1" ht="14.1" customHeight="1">
      <c r="A3" s="1199"/>
      <c r="B3" s="1200" t="s">
        <v>1201</v>
      </c>
      <c r="C3" s="1490" t="s">
        <v>1202</v>
      </c>
      <c r="D3" s="1201"/>
      <c r="E3" s="1202"/>
      <c r="F3" s="1203"/>
      <c r="G3" s="1204"/>
      <c r="H3" s="1189"/>
      <c r="I3" s="184"/>
      <c r="J3" s="184"/>
      <c r="K3" s="184"/>
      <c r="L3" s="184"/>
      <c r="M3" s="184"/>
      <c r="N3" s="184"/>
      <c r="O3" s="184"/>
      <c r="P3" s="184"/>
      <c r="Q3" s="184"/>
      <c r="R3" s="184"/>
    </row>
    <row r="4" spans="1:18" s="185" customFormat="1" ht="14.1" customHeight="1">
      <c r="A4" s="1205"/>
      <c r="B4" s="1200"/>
      <c r="C4" s="1491"/>
      <c r="D4" s="1206"/>
      <c r="E4" s="1202"/>
      <c r="F4" s="1203"/>
      <c r="G4" s="1204"/>
      <c r="H4" s="1189"/>
      <c r="I4" s="184"/>
      <c r="J4" s="184"/>
      <c r="K4" s="184"/>
      <c r="L4" s="184"/>
      <c r="M4" s="184"/>
      <c r="N4" s="184"/>
      <c r="O4" s="184"/>
      <c r="P4" s="184"/>
      <c r="Q4" s="184"/>
      <c r="R4" s="184"/>
    </row>
    <row r="5" spans="1:18" s="185" customFormat="1" ht="14.1" customHeight="1">
      <c r="A5" s="1192" t="s">
        <v>1203</v>
      </c>
      <c r="B5" s="1207" t="s">
        <v>910</v>
      </c>
      <c r="C5" s="1194" t="s">
        <v>283</v>
      </c>
      <c r="D5" s="1208">
        <v>145</v>
      </c>
      <c r="E5" s="1196" t="s">
        <v>282</v>
      </c>
      <c r="F5" s="1209"/>
      <c r="G5" s="1204"/>
      <c r="H5" s="184"/>
      <c r="I5" s="184"/>
      <c r="J5" s="184"/>
      <c r="K5" s="184"/>
      <c r="L5" s="184"/>
      <c r="M5" s="184"/>
      <c r="N5" s="184"/>
      <c r="O5" s="184"/>
      <c r="P5" s="184"/>
      <c r="Q5" s="184"/>
      <c r="R5" s="184"/>
    </row>
    <row r="6" spans="1:18" s="185" customFormat="1" ht="14.1" customHeight="1">
      <c r="A6" s="1210"/>
      <c r="B6" s="1211" t="s">
        <v>1204</v>
      </c>
      <c r="C6" s="1212"/>
      <c r="D6" s="1206"/>
      <c r="E6" s="1213"/>
      <c r="F6" s="1203"/>
      <c r="G6" s="1214"/>
      <c r="H6" s="1215"/>
      <c r="I6" s="184"/>
      <c r="J6" s="184"/>
      <c r="K6" s="184"/>
      <c r="L6" s="184"/>
      <c r="M6" s="184"/>
      <c r="N6" s="184"/>
      <c r="O6" s="184"/>
      <c r="P6" s="184"/>
      <c r="Q6" s="184"/>
      <c r="R6" s="184"/>
    </row>
    <row r="7" spans="1:18" s="185" customFormat="1" ht="14.1" customHeight="1">
      <c r="A7" s="1192" t="s">
        <v>1205</v>
      </c>
      <c r="B7" s="1207" t="s">
        <v>911</v>
      </c>
      <c r="C7" s="1194" t="s">
        <v>284</v>
      </c>
      <c r="D7" s="1208">
        <v>145</v>
      </c>
      <c r="E7" s="1202" t="s">
        <v>282</v>
      </c>
      <c r="F7" s="1203"/>
      <c r="G7" s="1214"/>
      <c r="H7" s="1215"/>
      <c r="I7" s="184"/>
      <c r="J7" s="184"/>
      <c r="K7" s="184"/>
      <c r="L7" s="184"/>
      <c r="M7" s="184"/>
      <c r="N7" s="184"/>
      <c r="O7" s="184"/>
      <c r="P7" s="184"/>
      <c r="Q7" s="184"/>
      <c r="R7" s="184"/>
    </row>
    <row r="8" spans="1:18" s="185" customFormat="1" ht="14.1" customHeight="1">
      <c r="A8" s="1210"/>
      <c r="B8" s="1211" t="s">
        <v>1206</v>
      </c>
      <c r="C8" s="1212"/>
      <c r="D8" s="1206"/>
      <c r="E8" s="1213"/>
      <c r="F8" s="1209"/>
      <c r="G8" s="1216"/>
      <c r="H8" s="184"/>
      <c r="I8" s="184"/>
      <c r="J8" s="184"/>
      <c r="K8" s="184"/>
      <c r="L8" s="184"/>
      <c r="M8" s="184"/>
      <c r="N8" s="184"/>
      <c r="O8" s="184"/>
      <c r="P8" s="184"/>
      <c r="Q8" s="184"/>
      <c r="R8" s="184"/>
    </row>
    <row r="9" spans="1:18" s="185" customFormat="1" ht="14.1" customHeight="1">
      <c r="A9" s="1192" t="s">
        <v>1207</v>
      </c>
      <c r="B9" s="1207" t="s">
        <v>912</v>
      </c>
      <c r="C9" s="1194" t="s">
        <v>285</v>
      </c>
      <c r="D9" s="1208">
        <v>145</v>
      </c>
      <c r="E9" s="1202" t="s">
        <v>282</v>
      </c>
      <c r="F9" s="1203"/>
      <c r="G9" s="1216"/>
      <c r="H9" s="1189"/>
      <c r="I9" s="184"/>
      <c r="J9" s="184"/>
      <c r="K9" s="184"/>
      <c r="L9" s="184"/>
      <c r="M9" s="184"/>
      <c r="N9" s="184"/>
      <c r="O9" s="184"/>
      <c r="P9" s="184"/>
      <c r="Q9" s="184"/>
      <c r="R9" s="184"/>
    </row>
    <row r="10" spans="1:18" s="185" customFormat="1" ht="14.1" customHeight="1">
      <c r="A10" s="1210"/>
      <c r="B10" s="1211" t="s">
        <v>1208</v>
      </c>
      <c r="C10" s="1212"/>
      <c r="D10" s="1206"/>
      <c r="E10" s="1213"/>
      <c r="F10" s="1203"/>
      <c r="G10" s="1217"/>
      <c r="H10" s="1189"/>
      <c r="I10" s="184"/>
      <c r="J10" s="184"/>
      <c r="K10" s="184"/>
      <c r="L10" s="184"/>
      <c r="M10" s="184"/>
      <c r="N10" s="184"/>
      <c r="O10" s="184"/>
      <c r="P10" s="184"/>
      <c r="Q10" s="184"/>
      <c r="R10" s="184"/>
    </row>
    <row r="11" spans="1:18" s="185" customFormat="1" ht="14.1" customHeight="1">
      <c r="A11" s="1192" t="s">
        <v>1209</v>
      </c>
      <c r="B11" s="1193" t="s">
        <v>904</v>
      </c>
      <c r="C11" s="1194" t="s">
        <v>286</v>
      </c>
      <c r="D11" s="1208">
        <v>150</v>
      </c>
      <c r="E11" s="1202" t="s">
        <v>282</v>
      </c>
      <c r="F11" s="1203"/>
      <c r="G11" s="1218"/>
      <c r="H11" s="1189"/>
      <c r="I11" s="184"/>
      <c r="J11" s="184"/>
      <c r="K11" s="184"/>
      <c r="L11" s="184"/>
      <c r="M11" s="184"/>
      <c r="N11" s="184"/>
      <c r="O11" s="184"/>
      <c r="P11" s="184"/>
      <c r="Q11" s="184"/>
      <c r="R11" s="184"/>
    </row>
    <row r="12" spans="1:18" s="185" customFormat="1" ht="14.1" customHeight="1">
      <c r="A12" s="1199"/>
      <c r="B12" s="1219" t="s">
        <v>913</v>
      </c>
      <c r="C12" s="1220"/>
      <c r="D12" s="1201"/>
      <c r="E12" s="1202"/>
      <c r="F12" s="1203"/>
      <c r="G12" s="1218"/>
      <c r="H12" s="1189"/>
      <c r="I12" s="184"/>
      <c r="J12" s="184"/>
      <c r="K12" s="184"/>
      <c r="L12" s="184"/>
      <c r="M12" s="184"/>
      <c r="N12" s="184"/>
      <c r="O12" s="184"/>
      <c r="P12" s="184"/>
      <c r="Q12" s="184"/>
      <c r="R12" s="184"/>
    </row>
    <row r="13" spans="1:18" s="185" customFormat="1" ht="14.1" customHeight="1">
      <c r="A13" s="1210"/>
      <c r="B13" s="1221" t="s">
        <v>1210</v>
      </c>
      <c r="C13" s="1212"/>
      <c r="D13" s="1206"/>
      <c r="E13" s="1213"/>
      <c r="F13" s="1203"/>
      <c r="G13" s="1218"/>
      <c r="H13" s="1189"/>
      <c r="I13" s="184"/>
      <c r="J13" s="184"/>
      <c r="K13" s="184"/>
      <c r="L13" s="184"/>
      <c r="M13" s="184"/>
      <c r="N13" s="184"/>
      <c r="O13" s="184"/>
      <c r="P13" s="184"/>
      <c r="Q13" s="184"/>
      <c r="R13" s="184"/>
    </row>
    <row r="14" spans="1:18" s="185" customFormat="1" ht="14.1" customHeight="1">
      <c r="A14" s="1192" t="s">
        <v>997</v>
      </c>
      <c r="B14" s="1193" t="s">
        <v>925</v>
      </c>
      <c r="C14" s="1194" t="s">
        <v>1211</v>
      </c>
      <c r="D14" s="1208">
        <v>127</v>
      </c>
      <c r="E14" s="1202" t="s">
        <v>282</v>
      </c>
      <c r="F14" s="1203"/>
      <c r="G14" s="1218"/>
      <c r="H14" s="1189"/>
      <c r="I14" s="184"/>
      <c r="J14" s="184"/>
      <c r="K14" s="184"/>
      <c r="L14" s="184"/>
      <c r="M14" s="184"/>
      <c r="N14" s="184"/>
      <c r="O14" s="184"/>
      <c r="P14" s="184"/>
      <c r="Q14" s="184"/>
      <c r="R14" s="184"/>
    </row>
    <row r="15" spans="1:18" s="185" customFormat="1" ht="14.1" customHeight="1">
      <c r="A15" s="1199"/>
      <c r="B15" s="1222" t="s">
        <v>1212</v>
      </c>
      <c r="C15" s="1487" t="s">
        <v>288</v>
      </c>
      <c r="D15" s="1201"/>
      <c r="E15" s="1202"/>
      <c r="F15" s="1203"/>
      <c r="G15" s="1218"/>
      <c r="H15" s="1189"/>
      <c r="I15" s="184"/>
      <c r="J15" s="184"/>
      <c r="K15" s="184"/>
      <c r="L15" s="184"/>
      <c r="M15" s="184"/>
      <c r="N15" s="184"/>
      <c r="O15" s="184"/>
      <c r="P15" s="184"/>
      <c r="Q15" s="184"/>
      <c r="R15" s="184"/>
    </row>
    <row r="16" spans="1:18" s="185" customFormat="1" ht="14.1" customHeight="1">
      <c r="A16" s="1210"/>
      <c r="B16" s="1222"/>
      <c r="C16" s="1488"/>
      <c r="D16" s="1206"/>
      <c r="E16" s="1213"/>
      <c r="F16" s="1203"/>
      <c r="G16" s="1218"/>
      <c r="H16" s="1189"/>
      <c r="I16" s="184"/>
      <c r="J16" s="184"/>
      <c r="K16" s="184"/>
      <c r="L16" s="184"/>
      <c r="M16" s="184"/>
      <c r="N16" s="184"/>
      <c r="O16" s="184"/>
      <c r="P16" s="184"/>
      <c r="Q16" s="184"/>
      <c r="R16" s="184"/>
    </row>
    <row r="17" spans="1:18" s="185" customFormat="1" ht="14.1" customHeight="1">
      <c r="A17" s="1192" t="s">
        <v>1213</v>
      </c>
      <c r="B17" s="1207" t="s">
        <v>914</v>
      </c>
      <c r="C17" s="1194" t="s">
        <v>287</v>
      </c>
      <c r="D17" s="1195">
        <v>136.1</v>
      </c>
      <c r="E17" s="1196" t="s">
        <v>282</v>
      </c>
      <c r="F17" s="1223"/>
      <c r="G17" s="1218"/>
      <c r="H17" s="1189"/>
      <c r="I17" s="184"/>
      <c r="J17" s="184"/>
      <c r="K17" s="184"/>
      <c r="L17" s="184"/>
      <c r="M17" s="184"/>
      <c r="N17" s="184"/>
      <c r="O17" s="184"/>
      <c r="P17" s="184"/>
      <c r="Q17" s="184"/>
      <c r="R17" s="184"/>
    </row>
    <row r="18" spans="1:18" s="185" customFormat="1" ht="14.1" customHeight="1">
      <c r="A18" s="1224"/>
      <c r="B18" s="1222" t="s">
        <v>1214</v>
      </c>
      <c r="C18" s="1487" t="s">
        <v>901</v>
      </c>
      <c r="D18" s="1201"/>
      <c r="E18" s="1225"/>
      <c r="F18" s="1223"/>
      <c r="G18" s="1218"/>
      <c r="H18" s="1189"/>
      <c r="I18" s="184"/>
      <c r="J18" s="184"/>
      <c r="K18" s="184"/>
      <c r="L18" s="184"/>
      <c r="M18" s="184"/>
      <c r="N18" s="184"/>
      <c r="O18" s="184"/>
      <c r="P18" s="184"/>
      <c r="Q18" s="184"/>
      <c r="R18" s="184"/>
    </row>
    <row r="19" spans="1:18" s="185" customFormat="1" ht="14.1" customHeight="1">
      <c r="A19" s="1210"/>
      <c r="B19" s="1211"/>
      <c r="C19" s="1499"/>
      <c r="D19" s="1206"/>
      <c r="E19" s="1213"/>
      <c r="F19" s="1203"/>
      <c r="G19" s="1218"/>
      <c r="H19" s="1189"/>
      <c r="I19" s="184"/>
      <c r="J19" s="184"/>
      <c r="K19" s="184"/>
      <c r="L19" s="184"/>
      <c r="M19" s="184"/>
      <c r="N19" s="184"/>
      <c r="O19" s="184"/>
      <c r="P19" s="184"/>
      <c r="Q19" s="184"/>
      <c r="R19" s="184"/>
    </row>
    <row r="20" spans="1:18" s="185" customFormat="1" ht="14.1" customHeight="1">
      <c r="A20" s="1199" t="s">
        <v>1215</v>
      </c>
      <c r="B20" s="1226" t="s">
        <v>915</v>
      </c>
      <c r="C20" s="1225" t="s">
        <v>1216</v>
      </c>
      <c r="D20" s="1201">
        <v>132</v>
      </c>
      <c r="E20" s="1202" t="s">
        <v>282</v>
      </c>
      <c r="F20" s="1203"/>
      <c r="G20" s="1218"/>
      <c r="H20" s="1189"/>
      <c r="I20" s="184"/>
      <c r="J20" s="184"/>
      <c r="K20" s="184"/>
      <c r="L20" s="184"/>
      <c r="M20" s="184"/>
      <c r="N20" s="184"/>
      <c r="O20" s="184"/>
      <c r="P20" s="184"/>
      <c r="Q20" s="184"/>
      <c r="R20" s="184"/>
    </row>
    <row r="21" spans="1:18" s="185" customFormat="1" ht="14.1" customHeight="1">
      <c r="A21" s="1199"/>
      <c r="B21" s="1222" t="s">
        <v>1217</v>
      </c>
      <c r="C21" s="1487" t="s">
        <v>289</v>
      </c>
      <c r="D21" s="1201"/>
      <c r="E21" s="1202"/>
      <c r="F21" s="1203"/>
      <c r="G21" s="1218"/>
      <c r="H21" s="1189"/>
      <c r="I21" s="184"/>
      <c r="J21" s="184"/>
      <c r="K21" s="184"/>
      <c r="L21" s="184"/>
      <c r="M21" s="184"/>
      <c r="N21" s="184"/>
      <c r="O21" s="184"/>
      <c r="P21" s="184"/>
      <c r="Q21" s="184"/>
      <c r="R21" s="184"/>
    </row>
    <row r="22" spans="1:18" s="185" customFormat="1" ht="14.1" customHeight="1">
      <c r="A22" s="1210"/>
      <c r="B22" s="1227"/>
      <c r="C22" s="1488"/>
      <c r="D22" s="1206"/>
      <c r="E22" s="1213"/>
      <c r="F22" s="1203"/>
      <c r="G22" s="1218"/>
      <c r="H22" s="1189"/>
      <c r="I22" s="184"/>
      <c r="J22" s="184"/>
      <c r="K22" s="184"/>
      <c r="L22" s="184"/>
      <c r="M22" s="184"/>
      <c r="N22" s="184"/>
      <c r="O22" s="184"/>
      <c r="P22" s="184"/>
      <c r="Q22" s="184"/>
      <c r="R22" s="184"/>
    </row>
    <row r="23" spans="1:18" s="185" customFormat="1" ht="14.1" customHeight="1">
      <c r="A23" s="1192" t="s">
        <v>1218</v>
      </c>
      <c r="B23" s="1193" t="s">
        <v>916</v>
      </c>
      <c r="C23" s="1194" t="s">
        <v>290</v>
      </c>
      <c r="D23" s="1208">
        <v>132</v>
      </c>
      <c r="E23" s="1202" t="s">
        <v>282</v>
      </c>
      <c r="F23" s="1203"/>
      <c r="G23" s="1218"/>
      <c r="H23" s="1189"/>
      <c r="I23" s="184"/>
      <c r="J23" s="184"/>
      <c r="K23" s="184"/>
      <c r="L23" s="184"/>
      <c r="M23" s="184"/>
      <c r="N23" s="184"/>
      <c r="O23" s="184"/>
      <c r="P23" s="184"/>
      <c r="Q23" s="184"/>
      <c r="R23" s="184"/>
    </row>
    <row r="24" spans="1:18" s="185" customFormat="1" ht="14.1" customHeight="1">
      <c r="A24" s="1199"/>
      <c r="B24" s="1228" t="s">
        <v>917</v>
      </c>
      <c r="C24" s="1487" t="s">
        <v>291</v>
      </c>
      <c r="D24" s="1201"/>
      <c r="E24" s="1202"/>
      <c r="F24" s="1203"/>
      <c r="G24" s="1218"/>
      <c r="H24" s="1189"/>
      <c r="I24" s="184"/>
      <c r="J24" s="184"/>
      <c r="K24" s="184"/>
      <c r="L24" s="184"/>
      <c r="M24" s="184"/>
      <c r="N24" s="184"/>
      <c r="O24" s="184"/>
      <c r="P24" s="184"/>
      <c r="Q24" s="184"/>
      <c r="R24" s="184"/>
    </row>
    <row r="25" spans="1:18" s="185" customFormat="1" ht="14.1" customHeight="1">
      <c r="A25" s="1210"/>
      <c r="B25" s="1221" t="s">
        <v>1219</v>
      </c>
      <c r="C25" s="1488"/>
      <c r="D25" s="1206"/>
      <c r="E25" s="1213"/>
      <c r="F25" s="1203"/>
      <c r="G25" s="1218"/>
      <c r="H25" s="1189"/>
      <c r="I25" s="184"/>
      <c r="J25" s="184"/>
      <c r="K25" s="184"/>
      <c r="L25" s="184"/>
      <c r="M25" s="184"/>
      <c r="N25" s="184"/>
      <c r="O25" s="184"/>
      <c r="P25" s="184"/>
      <c r="Q25" s="184"/>
      <c r="R25" s="184"/>
    </row>
    <row r="26" spans="1:18" s="185" customFormat="1" ht="14.1" customHeight="1">
      <c r="A26" s="1199" t="s">
        <v>1220</v>
      </c>
      <c r="B26" s="1207" t="s">
        <v>918</v>
      </c>
      <c r="C26" s="1194" t="s">
        <v>292</v>
      </c>
      <c r="D26" s="1208">
        <v>168</v>
      </c>
      <c r="E26" s="1202" t="s">
        <v>282</v>
      </c>
      <c r="F26" s="1229"/>
      <c r="G26" s="1218"/>
      <c r="H26" s="1189"/>
      <c r="I26" s="184"/>
      <c r="J26" s="184"/>
      <c r="K26" s="184"/>
      <c r="L26" s="184"/>
      <c r="M26" s="184"/>
      <c r="N26" s="184"/>
      <c r="O26" s="184"/>
      <c r="P26" s="184"/>
      <c r="Q26" s="184"/>
      <c r="R26" s="184"/>
    </row>
    <row r="27" spans="1:18" s="185" customFormat="1" ht="14.1" customHeight="1">
      <c r="A27" s="1210"/>
      <c r="B27" s="1211" t="s">
        <v>1221</v>
      </c>
      <c r="C27" s="1213"/>
      <c r="D27" s="1206"/>
      <c r="E27" s="1213"/>
      <c r="F27" s="1229"/>
      <c r="G27" s="1218"/>
      <c r="H27" s="1189"/>
      <c r="I27" s="184"/>
      <c r="J27" s="184"/>
      <c r="K27" s="184"/>
      <c r="L27" s="184"/>
      <c r="M27" s="184"/>
      <c r="N27" s="184"/>
      <c r="O27" s="184"/>
      <c r="P27" s="184"/>
      <c r="Q27" s="184"/>
      <c r="R27" s="184"/>
    </row>
    <row r="28" spans="1:18" s="185" customFormat="1" ht="14.1" customHeight="1">
      <c r="A28" s="1192" t="s">
        <v>1222</v>
      </c>
      <c r="B28" s="1230" t="s">
        <v>927</v>
      </c>
      <c r="C28" s="1194" t="s">
        <v>293</v>
      </c>
      <c r="D28" s="1208">
        <v>122</v>
      </c>
      <c r="E28" s="1202" t="s">
        <v>282</v>
      </c>
      <c r="F28" s="1229"/>
      <c r="G28" s="1218"/>
      <c r="H28" s="1189"/>
      <c r="I28" s="184"/>
      <c r="J28" s="184"/>
      <c r="K28" s="184"/>
      <c r="L28" s="184"/>
      <c r="M28" s="184"/>
      <c r="N28" s="184"/>
      <c r="O28" s="184"/>
      <c r="P28" s="184"/>
      <c r="Q28" s="184"/>
      <c r="R28" s="184"/>
    </row>
    <row r="29" spans="1:18" s="185" customFormat="1" ht="14.1" customHeight="1">
      <c r="A29" s="1199"/>
      <c r="B29" s="1211" t="s">
        <v>1223</v>
      </c>
      <c r="C29" s="1220"/>
      <c r="D29" s="1201"/>
      <c r="E29" s="1202"/>
      <c r="F29" s="1229"/>
      <c r="G29" s="1218"/>
      <c r="H29" s="1189"/>
      <c r="I29" s="184"/>
      <c r="J29" s="184"/>
      <c r="K29" s="184"/>
      <c r="L29" s="184"/>
      <c r="M29" s="184"/>
      <c r="N29" s="184"/>
      <c r="O29" s="184"/>
      <c r="P29" s="184"/>
      <c r="Q29" s="184"/>
      <c r="R29" s="184"/>
    </row>
    <row r="30" spans="1:18" s="185" customFormat="1" ht="14.1" customHeight="1">
      <c r="A30" s="1192" t="s">
        <v>1224</v>
      </c>
      <c r="B30" s="1193" t="s">
        <v>921</v>
      </c>
      <c r="C30" s="1194" t="s">
        <v>294</v>
      </c>
      <c r="D30" s="1208">
        <v>118</v>
      </c>
      <c r="E30" s="1202" t="s">
        <v>282</v>
      </c>
      <c r="F30" s="1229"/>
      <c r="G30" s="1218"/>
      <c r="H30" s="1189"/>
      <c r="I30" s="184"/>
      <c r="J30" s="184"/>
      <c r="K30" s="184"/>
      <c r="L30" s="184"/>
      <c r="M30" s="184"/>
      <c r="N30" s="184"/>
      <c r="O30" s="184"/>
      <c r="P30" s="184"/>
      <c r="Q30" s="184"/>
      <c r="R30" s="184"/>
    </row>
    <row r="31" spans="1:18" s="185" customFormat="1" ht="14.1" customHeight="1">
      <c r="A31" s="1199"/>
      <c r="B31" s="1211" t="s">
        <v>1225</v>
      </c>
      <c r="C31" s="1220"/>
      <c r="D31" s="1201"/>
      <c r="E31" s="1202"/>
      <c r="F31" s="1229"/>
      <c r="G31" s="1218"/>
      <c r="H31" s="1189"/>
      <c r="I31" s="184"/>
      <c r="J31" s="184"/>
      <c r="K31" s="184"/>
      <c r="L31" s="184"/>
      <c r="M31" s="184"/>
      <c r="N31" s="184"/>
      <c r="O31" s="184"/>
      <c r="P31" s="184"/>
      <c r="Q31" s="184"/>
      <c r="R31" s="184"/>
    </row>
    <row r="32" spans="1:18" s="185" customFormat="1" ht="14.1" customHeight="1">
      <c r="A32" s="1231" t="s">
        <v>295</v>
      </c>
      <c r="B32" s="1232" t="s">
        <v>922</v>
      </c>
      <c r="C32" s="1196" t="s">
        <v>296</v>
      </c>
      <c r="D32" s="1208">
        <v>288</v>
      </c>
      <c r="E32" s="1233" t="s">
        <v>282</v>
      </c>
      <c r="F32" s="1234" t="s">
        <v>930</v>
      </c>
      <c r="G32" s="1218"/>
      <c r="H32" s="1189"/>
      <c r="I32" s="184"/>
      <c r="J32" s="184"/>
      <c r="K32" s="184"/>
      <c r="L32" s="184"/>
      <c r="M32" s="184"/>
      <c r="N32" s="184"/>
      <c r="O32" s="184"/>
      <c r="P32" s="184"/>
      <c r="Q32" s="184"/>
      <c r="R32" s="184"/>
    </row>
    <row r="33" spans="1:25" s="185" customFormat="1" ht="14.1" customHeight="1">
      <c r="A33" s="1235"/>
      <c r="B33" s="1236" t="s">
        <v>1226</v>
      </c>
      <c r="C33" s="1482" t="s">
        <v>297</v>
      </c>
      <c r="D33" s="1237"/>
      <c r="E33" s="1238"/>
      <c r="F33" s="1203" t="s">
        <v>929</v>
      </c>
      <c r="G33" s="1218"/>
      <c r="H33" s="1189"/>
      <c r="I33" s="184"/>
      <c r="J33" s="184"/>
      <c r="K33" s="184"/>
      <c r="L33" s="184"/>
      <c r="M33" s="184"/>
      <c r="N33" s="184"/>
      <c r="O33" s="184"/>
      <c r="P33" s="184"/>
      <c r="Q33" s="184"/>
      <c r="R33" s="184"/>
    </row>
    <row r="34" spans="1:25" s="185" customFormat="1" ht="14.1" customHeight="1">
      <c r="A34" s="1235"/>
      <c r="B34" s="1236"/>
      <c r="C34" s="1489"/>
      <c r="D34" s="1239"/>
      <c r="E34" s="1238"/>
      <c r="F34" s="1203"/>
      <c r="G34" s="1240"/>
      <c r="H34" s="1189"/>
      <c r="I34" s="184"/>
      <c r="J34" s="184"/>
      <c r="K34" s="184"/>
      <c r="L34" s="184"/>
      <c r="M34" s="184"/>
      <c r="N34" s="184"/>
      <c r="O34" s="184"/>
      <c r="P34" s="184"/>
      <c r="Q34" s="184"/>
      <c r="R34" s="184"/>
    </row>
    <row r="35" spans="1:25" s="185" customFormat="1" ht="15" customHeight="1">
      <c r="A35" s="1241"/>
      <c r="B35" s="1242"/>
      <c r="C35" s="1243"/>
      <c r="D35" s="1244"/>
      <c r="E35" s="1244"/>
      <c r="F35" s="1245"/>
      <c r="G35" s="1246"/>
      <c r="H35" s="1189"/>
      <c r="I35" s="184"/>
      <c r="J35" s="184"/>
      <c r="K35" s="184"/>
      <c r="L35" s="184"/>
      <c r="M35" s="184"/>
      <c r="N35" s="184"/>
      <c r="O35" s="184"/>
      <c r="P35" s="184"/>
      <c r="Q35" s="184"/>
      <c r="R35" s="184"/>
    </row>
    <row r="36" spans="1:25" s="185" customFormat="1" ht="15" customHeight="1">
      <c r="A36" s="1247" t="s">
        <v>298</v>
      </c>
      <c r="B36" s="1248"/>
      <c r="C36" s="1503" t="s">
        <v>899</v>
      </c>
      <c r="D36" s="1503"/>
      <c r="E36" s="1503"/>
      <c r="F36" s="1503"/>
      <c r="G36" s="1503"/>
      <c r="H36" s="1249"/>
      <c r="I36" s="1250"/>
      <c r="J36" s="1251"/>
      <c r="K36" s="1251"/>
      <c r="L36" s="1189"/>
      <c r="M36" s="184"/>
      <c r="N36" s="1189"/>
      <c r="O36" s="1189"/>
      <c r="P36" s="184"/>
      <c r="Q36" s="184"/>
      <c r="R36" s="184"/>
      <c r="S36" s="184"/>
      <c r="T36" s="184"/>
      <c r="U36" s="184"/>
      <c r="V36" s="184"/>
      <c r="W36" s="184"/>
      <c r="X36" s="184"/>
      <c r="Y36" s="184"/>
    </row>
    <row r="37" spans="1:25" s="185" customFormat="1" ht="15" customHeight="1">
      <c r="A37" s="1252" t="s">
        <v>49</v>
      </c>
      <c r="B37" s="1253"/>
      <c r="C37" s="1504"/>
      <c r="D37" s="1504"/>
      <c r="E37" s="1504"/>
      <c r="F37" s="1504"/>
      <c r="G37" s="1504"/>
      <c r="H37" s="1249"/>
      <c r="I37" s="184"/>
      <c r="J37" s="184"/>
      <c r="K37" s="184"/>
      <c r="L37" s="184"/>
      <c r="M37" s="184"/>
      <c r="N37" s="184"/>
      <c r="O37" s="184"/>
      <c r="P37" s="184"/>
      <c r="Q37" s="184"/>
      <c r="R37" s="184"/>
    </row>
    <row r="38" spans="1:25" s="1191" customFormat="1" ht="25.5" customHeight="1">
      <c r="A38" s="1184" t="s">
        <v>924</v>
      </c>
      <c r="B38" s="1185" t="s">
        <v>314</v>
      </c>
      <c r="C38" s="1185" t="s">
        <v>315</v>
      </c>
      <c r="D38" s="1186" t="s">
        <v>316</v>
      </c>
      <c r="E38" s="1187" t="s">
        <v>502</v>
      </c>
      <c r="F38" s="1188" t="s">
        <v>317</v>
      </c>
      <c r="G38" s="1185" t="s">
        <v>318</v>
      </c>
      <c r="H38" s="1189"/>
      <c r="I38" s="1190"/>
    </row>
    <row r="39" spans="1:25" s="185" customFormat="1" ht="14.1" customHeight="1">
      <c r="A39" s="1232" t="s">
        <v>299</v>
      </c>
      <c r="B39" s="1232" t="s">
        <v>923</v>
      </c>
      <c r="C39" s="1194" t="s">
        <v>1227</v>
      </c>
      <c r="D39" s="1195">
        <v>490.79</v>
      </c>
      <c r="E39" s="1233" t="s">
        <v>282</v>
      </c>
      <c r="F39" s="1234" t="s">
        <v>1228</v>
      </c>
      <c r="G39" s="1254" t="s">
        <v>1283</v>
      </c>
      <c r="H39" s="1255"/>
      <c r="I39" s="184"/>
      <c r="J39" s="184"/>
      <c r="K39" s="184"/>
      <c r="L39" s="184"/>
      <c r="M39" s="184"/>
      <c r="N39" s="184"/>
      <c r="O39" s="184"/>
      <c r="P39" s="184"/>
      <c r="Q39" s="184"/>
      <c r="R39" s="184"/>
    </row>
    <row r="40" spans="1:25" s="185" customFormat="1" ht="14.1" customHeight="1">
      <c r="A40" s="1256" t="s">
        <v>1229</v>
      </c>
      <c r="B40" s="1257" t="s">
        <v>1230</v>
      </c>
      <c r="C40" s="1487" t="s">
        <v>300</v>
      </c>
      <c r="D40" s="1258"/>
      <c r="E40" s="1238"/>
      <c r="F40" s="1229"/>
      <c r="G40" s="1259"/>
      <c r="H40" s="1255"/>
      <c r="I40" s="184"/>
      <c r="J40" s="184"/>
      <c r="K40" s="184"/>
      <c r="L40" s="184"/>
      <c r="M40" s="184"/>
      <c r="N40" s="184"/>
      <c r="O40" s="184"/>
      <c r="P40" s="184"/>
      <c r="Q40" s="184"/>
      <c r="R40" s="184"/>
    </row>
    <row r="41" spans="1:25" s="185" customFormat="1" ht="14.1" customHeight="1">
      <c r="A41" s="1256"/>
      <c r="B41" s="1257"/>
      <c r="C41" s="1489"/>
      <c r="D41" s="1258"/>
      <c r="E41" s="1238"/>
      <c r="F41" s="1229"/>
      <c r="G41" s="1204"/>
      <c r="H41" s="184"/>
      <c r="I41" s="184"/>
      <c r="J41" s="184"/>
      <c r="K41" s="184"/>
      <c r="L41" s="184"/>
      <c r="M41" s="184"/>
      <c r="N41" s="184"/>
      <c r="O41" s="184"/>
      <c r="P41" s="184"/>
      <c r="Q41" s="184"/>
      <c r="R41" s="184"/>
    </row>
    <row r="42" spans="1:25" s="185" customFormat="1" ht="14.1" customHeight="1">
      <c r="A42" s="1256"/>
      <c r="B42" s="1260"/>
      <c r="C42" s="1498" t="s">
        <v>550</v>
      </c>
      <c r="D42" s="1258"/>
      <c r="E42" s="1238"/>
      <c r="F42" s="1229"/>
      <c r="G42" s="1204"/>
      <c r="H42" s="1189"/>
      <c r="I42" s="184"/>
      <c r="J42" s="184"/>
      <c r="K42" s="184"/>
      <c r="L42" s="184"/>
      <c r="M42" s="184"/>
      <c r="N42" s="184"/>
      <c r="O42" s="184"/>
      <c r="P42" s="184"/>
      <c r="Q42" s="184"/>
      <c r="R42" s="184"/>
    </row>
    <row r="43" spans="1:25" s="185" customFormat="1" ht="14.1" customHeight="1">
      <c r="A43" s="1261"/>
      <c r="B43" s="1262"/>
      <c r="C43" s="1488"/>
      <c r="D43" s="1263"/>
      <c r="E43" s="1264"/>
      <c r="F43" s="1265"/>
      <c r="G43" s="1204"/>
      <c r="H43" s="1189"/>
      <c r="I43" s="184"/>
      <c r="J43" s="184"/>
      <c r="K43" s="184"/>
      <c r="L43" s="184"/>
      <c r="M43" s="184"/>
      <c r="N43" s="184"/>
      <c r="O43" s="184"/>
      <c r="P43" s="184"/>
      <c r="Q43" s="184"/>
      <c r="R43" s="184"/>
    </row>
    <row r="44" spans="1:25" s="185" customFormat="1" ht="14.1" customHeight="1">
      <c r="A44" s="1231" t="s">
        <v>49</v>
      </c>
      <c r="B44" s="1232" t="s">
        <v>923</v>
      </c>
      <c r="C44" s="1194" t="s">
        <v>301</v>
      </c>
      <c r="D44" s="1195">
        <v>702.05</v>
      </c>
      <c r="E44" s="1233" t="s">
        <v>282</v>
      </c>
      <c r="F44" s="1234" t="s">
        <v>1231</v>
      </c>
      <c r="G44" s="1254" t="s">
        <v>327</v>
      </c>
      <c r="H44" s="1189"/>
      <c r="I44" s="184"/>
      <c r="J44" s="184"/>
      <c r="K44" s="184"/>
      <c r="L44" s="184"/>
      <c r="M44" s="184"/>
      <c r="N44" s="184"/>
      <c r="O44" s="184"/>
      <c r="P44" s="184"/>
      <c r="Q44" s="184"/>
      <c r="R44" s="184"/>
    </row>
    <row r="45" spans="1:25" s="185" customFormat="1" ht="14.1" customHeight="1">
      <c r="A45" s="1261"/>
      <c r="B45" s="1266" t="s">
        <v>1232</v>
      </c>
      <c r="C45" s="1267"/>
      <c r="D45" s="1263"/>
      <c r="E45" s="1264"/>
      <c r="F45" s="1265"/>
      <c r="G45" s="1240"/>
      <c r="H45" s="1189"/>
      <c r="I45" s="184"/>
      <c r="J45" s="184"/>
      <c r="K45" s="184"/>
      <c r="L45" s="184"/>
      <c r="M45" s="184"/>
      <c r="N45" s="184"/>
      <c r="O45" s="184"/>
      <c r="P45" s="184"/>
      <c r="Q45" s="184"/>
      <c r="R45" s="184"/>
    </row>
    <row r="46" spans="1:25" ht="12.6" customHeight="1">
      <c r="I46" s="314"/>
      <c r="J46" s="314"/>
      <c r="K46" s="314"/>
      <c r="L46" s="314"/>
      <c r="M46" s="314"/>
      <c r="N46" s="314"/>
      <c r="O46" s="314"/>
      <c r="P46" s="314"/>
      <c r="Q46" s="314"/>
      <c r="R46" s="314"/>
    </row>
    <row r="47" spans="1:25" ht="19.899999999999999" customHeight="1">
      <c r="A47" s="1500" t="s">
        <v>302</v>
      </c>
      <c r="B47" s="1500"/>
      <c r="I47" s="314"/>
      <c r="J47" s="314"/>
      <c r="K47" s="314"/>
      <c r="L47" s="314"/>
      <c r="M47" s="314"/>
      <c r="N47" s="314"/>
      <c r="O47" s="314"/>
      <c r="P47" s="314"/>
      <c r="Q47" s="314"/>
      <c r="R47" s="314"/>
    </row>
    <row r="48" spans="1:25" ht="18" customHeight="1">
      <c r="A48" s="1270" t="s">
        <v>303</v>
      </c>
      <c r="B48" s="1271" t="s">
        <v>304</v>
      </c>
      <c r="C48" s="1271" t="s">
        <v>305</v>
      </c>
      <c r="D48" s="1501" t="s">
        <v>306</v>
      </c>
      <c r="E48" s="1502"/>
      <c r="F48" s="1272" t="s">
        <v>307</v>
      </c>
      <c r="I48" s="314"/>
      <c r="J48" s="314"/>
      <c r="K48" s="314"/>
      <c r="L48" s="314"/>
      <c r="M48" s="314"/>
      <c r="N48" s="314"/>
      <c r="O48" s="314"/>
      <c r="P48" s="314"/>
      <c r="Q48" s="314"/>
      <c r="R48" s="314"/>
    </row>
    <row r="49" spans="1:18" ht="14.1" customHeight="1">
      <c r="A49" s="1271" t="s">
        <v>734</v>
      </c>
      <c r="B49" s="1273" t="s">
        <v>750</v>
      </c>
      <c r="C49" s="1274" t="s">
        <v>308</v>
      </c>
      <c r="D49" s="1492">
        <v>129</v>
      </c>
      <c r="E49" s="1493"/>
      <c r="F49" s="1496" t="s">
        <v>282</v>
      </c>
      <c r="I49" s="314"/>
      <c r="J49" s="314"/>
      <c r="K49" s="314"/>
      <c r="L49" s="314"/>
      <c r="M49" s="314"/>
      <c r="N49" s="314"/>
      <c r="O49" s="314"/>
      <c r="P49" s="314"/>
      <c r="Q49" s="314"/>
      <c r="R49" s="314"/>
    </row>
    <row r="50" spans="1:18" ht="14.1" customHeight="1">
      <c r="A50" s="1271" t="s">
        <v>735</v>
      </c>
      <c r="B50" s="1273" t="s">
        <v>751</v>
      </c>
      <c r="C50" s="1274" t="s">
        <v>308</v>
      </c>
      <c r="D50" s="1494"/>
      <c r="E50" s="1495"/>
      <c r="F50" s="1497"/>
      <c r="I50" s="314"/>
      <c r="J50" s="314"/>
      <c r="K50" s="314"/>
      <c r="L50" s="314"/>
      <c r="M50" s="314"/>
      <c r="N50" s="314"/>
      <c r="O50" s="314"/>
      <c r="P50" s="314"/>
      <c r="Q50" s="314"/>
      <c r="R50" s="314"/>
    </row>
    <row r="51" spans="1:18">
      <c r="A51" s="314"/>
      <c r="B51" s="1275"/>
      <c r="C51" s="1275"/>
      <c r="D51" s="314"/>
      <c r="E51" s="314"/>
      <c r="F51" s="1276"/>
      <c r="G51" s="314"/>
    </row>
    <row r="52" spans="1:18">
      <c r="A52" s="314"/>
      <c r="B52" s="1275"/>
      <c r="C52" s="1275"/>
      <c r="D52" s="314"/>
      <c r="E52" s="314"/>
      <c r="F52" s="1276"/>
      <c r="G52" s="314"/>
    </row>
    <row r="53" spans="1:18">
      <c r="A53" s="314"/>
      <c r="B53" s="1275"/>
      <c r="C53" s="1275"/>
      <c r="D53" s="314"/>
      <c r="E53" s="314"/>
      <c r="F53" s="1276"/>
      <c r="G53" s="314"/>
    </row>
    <row r="54" spans="1:18">
      <c r="A54" s="314"/>
      <c r="B54" s="1275"/>
      <c r="C54" s="1275"/>
      <c r="D54" s="314"/>
      <c r="E54" s="314"/>
      <c r="F54" s="1276"/>
      <c r="G54" s="314"/>
    </row>
    <row r="55" spans="1:18">
      <c r="A55" s="314"/>
      <c r="B55" s="1275"/>
      <c r="C55" s="1275"/>
      <c r="D55" s="314"/>
      <c r="E55" s="314"/>
      <c r="F55" s="1276"/>
      <c r="G55" s="314"/>
    </row>
    <row r="56" spans="1:18">
      <c r="A56" s="314"/>
      <c r="B56" s="1275"/>
      <c r="C56" s="1275"/>
      <c r="D56" s="314"/>
      <c r="E56" s="314"/>
      <c r="F56" s="1276"/>
      <c r="G56" s="314"/>
    </row>
    <row r="57" spans="1:18">
      <c r="A57" s="314"/>
      <c r="B57" s="1275"/>
      <c r="C57" s="1275"/>
      <c r="D57" s="314"/>
      <c r="E57" s="314"/>
      <c r="F57" s="1276"/>
      <c r="G57" s="314"/>
    </row>
    <row r="58" spans="1:18">
      <c r="A58" s="314"/>
      <c r="B58" s="1275"/>
      <c r="C58" s="1275"/>
      <c r="D58" s="314"/>
      <c r="E58" s="314"/>
      <c r="F58" s="1276"/>
      <c r="G58" s="314"/>
    </row>
  </sheetData>
  <mergeCells count="13">
    <mergeCell ref="A47:B47"/>
    <mergeCell ref="D48:E48"/>
    <mergeCell ref="C15:C16"/>
    <mergeCell ref="C21:C22"/>
    <mergeCell ref="C24:C25"/>
    <mergeCell ref="C33:C34"/>
    <mergeCell ref="C36:G37"/>
    <mergeCell ref="C3:C4"/>
    <mergeCell ref="D49:E50"/>
    <mergeCell ref="F49:F50"/>
    <mergeCell ref="C40:C41"/>
    <mergeCell ref="C42:C43"/>
    <mergeCell ref="C18:C19"/>
  </mergeCells>
  <phoneticPr fontId="25"/>
  <printOptions horizontalCentered="1"/>
  <pageMargins left="0.78740157480314965" right="0.78740157480314965" top="0.78740157480314965" bottom="0.78740157480314965" header="0.39370078740157483" footer="0.39370078740157483"/>
  <pageSetup paperSize="9" orientation="portrait" r:id="rId1"/>
  <headerFooter alignWithMargins="0">
    <oddFooter xml:space="preserve">&amp;C-4-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B55"/>
  <sheetViews>
    <sheetView showGridLines="0" view="pageLayout" zoomScaleNormal="87" zoomScaleSheetLayoutView="90" workbookViewId="0">
      <selection activeCell="A2" sqref="A2"/>
    </sheetView>
  </sheetViews>
  <sheetFormatPr defaultColWidth="9" defaultRowHeight="13.5"/>
  <cols>
    <col min="1" max="1" width="22.5" style="1168" customWidth="1"/>
    <col min="2" max="2" width="64.375" style="1168" customWidth="1"/>
    <col min="3" max="16384" width="9" style="1168"/>
  </cols>
  <sheetData>
    <row r="1" spans="1:2" ht="28.15" customHeight="1">
      <c r="A1" s="1450" t="s">
        <v>1080</v>
      </c>
      <c r="B1" s="1450"/>
    </row>
    <row r="2" spans="1:2" ht="5.65" customHeight="1">
      <c r="A2" s="1180"/>
      <c r="B2" s="1180"/>
    </row>
    <row r="3" spans="1:2" ht="19.899999999999999" customHeight="1">
      <c r="A3" s="1505" t="s">
        <v>363</v>
      </c>
      <c r="B3" s="1505"/>
    </row>
    <row r="4" spans="1:2" ht="13.5" customHeight="1">
      <c r="A4" s="1181" t="s">
        <v>364</v>
      </c>
    </row>
    <row r="5" spans="1:2" ht="13.5" customHeight="1">
      <c r="A5" s="1172" t="s">
        <v>365</v>
      </c>
      <c r="B5" s="1176" t="s">
        <v>366</v>
      </c>
    </row>
    <row r="6" spans="1:2" ht="13.5" customHeight="1">
      <c r="A6" s="1172" t="s">
        <v>782</v>
      </c>
      <c r="B6" s="1176" t="s">
        <v>367</v>
      </c>
    </row>
    <row r="7" spans="1:2" ht="13.5" customHeight="1">
      <c r="A7" s="1172" t="s">
        <v>368</v>
      </c>
      <c r="B7" s="1176" t="s">
        <v>369</v>
      </c>
    </row>
    <row r="8" spans="1:2" ht="13.5" customHeight="1">
      <c r="A8" s="1172" t="s">
        <v>370</v>
      </c>
      <c r="B8" s="1176" t="s">
        <v>846</v>
      </c>
    </row>
    <row r="9" spans="1:2" ht="13.5" customHeight="1">
      <c r="A9" s="1172" t="s">
        <v>371</v>
      </c>
      <c r="B9" s="1506" t="s">
        <v>855</v>
      </c>
    </row>
    <row r="10" spans="1:2" ht="13.5" customHeight="1">
      <c r="A10" s="1172"/>
      <c r="B10" s="1506"/>
    </row>
    <row r="11" spans="1:2" ht="13.5" customHeight="1">
      <c r="A11" s="1172" t="s">
        <v>372</v>
      </c>
      <c r="B11" s="1182" t="s">
        <v>373</v>
      </c>
    </row>
    <row r="12" spans="1:2" ht="13.5" customHeight="1">
      <c r="A12" s="1172" t="s">
        <v>374</v>
      </c>
      <c r="B12" s="1506" t="s">
        <v>945</v>
      </c>
    </row>
    <row r="13" spans="1:2" ht="13.5" customHeight="1">
      <c r="A13" s="1172"/>
      <c r="B13" s="1506"/>
    </row>
    <row r="14" spans="1:2" ht="13.5" customHeight="1">
      <c r="A14" s="1172" t="s">
        <v>375</v>
      </c>
      <c r="B14" s="1176" t="s">
        <v>376</v>
      </c>
    </row>
    <row r="15" spans="1:2" ht="13.5" customHeight="1">
      <c r="A15" s="1172" t="s">
        <v>377</v>
      </c>
      <c r="B15" s="1176" t="s">
        <v>378</v>
      </c>
    </row>
    <row r="16" spans="1:2" ht="13.5" customHeight="1">
      <c r="A16" s="1172" t="s">
        <v>379</v>
      </c>
      <c r="B16" s="1176" t="s">
        <v>380</v>
      </c>
    </row>
    <row r="17" spans="1:2" ht="13.5" customHeight="1">
      <c r="A17" s="1172" t="s">
        <v>381</v>
      </c>
      <c r="B17" s="1176" t="s">
        <v>382</v>
      </c>
    </row>
    <row r="18" spans="1:2" ht="13.5" customHeight="1">
      <c r="A18" s="1172" t="s">
        <v>783</v>
      </c>
      <c r="B18" s="1176" t="s">
        <v>383</v>
      </c>
    </row>
    <row r="19" spans="1:2" ht="13.5" customHeight="1">
      <c r="A19" s="1172" t="s">
        <v>384</v>
      </c>
      <c r="B19" s="1176" t="s">
        <v>385</v>
      </c>
    </row>
    <row r="20" spans="1:2" ht="13.5" customHeight="1">
      <c r="A20" s="1172" t="s">
        <v>386</v>
      </c>
      <c r="B20" s="1176" t="s">
        <v>827</v>
      </c>
    </row>
    <row r="21" spans="1:2" ht="13.5" customHeight="1">
      <c r="A21" s="1172" t="s">
        <v>387</v>
      </c>
      <c r="B21" s="1176" t="s">
        <v>388</v>
      </c>
    </row>
    <row r="22" spans="1:2" ht="13.5" customHeight="1">
      <c r="A22" s="1172" t="s">
        <v>847</v>
      </c>
      <c r="B22" s="1175" t="s">
        <v>946</v>
      </c>
    </row>
    <row r="23" spans="1:2" ht="13.5" customHeight="1">
      <c r="A23" s="1181" t="s">
        <v>389</v>
      </c>
    </row>
    <row r="24" spans="1:2" ht="13.5" customHeight="1">
      <c r="A24" s="1172" t="s">
        <v>784</v>
      </c>
      <c r="B24" s="1176" t="s">
        <v>390</v>
      </c>
    </row>
    <row r="25" spans="1:2" ht="13.5" customHeight="1">
      <c r="A25" s="1172" t="s">
        <v>391</v>
      </c>
      <c r="B25" s="1176" t="s">
        <v>856</v>
      </c>
    </row>
    <row r="26" spans="1:2" ht="13.5" customHeight="1">
      <c r="A26" s="1172" t="s">
        <v>392</v>
      </c>
      <c r="B26" s="1176" t="s">
        <v>857</v>
      </c>
    </row>
    <row r="27" spans="1:2" ht="13.5" customHeight="1">
      <c r="A27" s="1172" t="s">
        <v>785</v>
      </c>
      <c r="B27" s="1176" t="s">
        <v>858</v>
      </c>
    </row>
    <row r="28" spans="1:2" ht="13.5" customHeight="1">
      <c r="A28" s="1183"/>
      <c r="B28" s="1176" t="s">
        <v>393</v>
      </c>
    </row>
    <row r="29" spans="1:2" ht="13.5" customHeight="1">
      <c r="A29" s="1181" t="s">
        <v>394</v>
      </c>
    </row>
    <row r="30" spans="1:2" ht="13.5" customHeight="1">
      <c r="A30" s="1172" t="s">
        <v>395</v>
      </c>
      <c r="B30" s="1176" t="s">
        <v>396</v>
      </c>
    </row>
    <row r="31" spans="1:2" ht="13.5" customHeight="1">
      <c r="A31" s="1172" t="s">
        <v>397</v>
      </c>
      <c r="B31" s="1176" t="s">
        <v>859</v>
      </c>
    </row>
    <row r="32" spans="1:2" ht="13.5" customHeight="1">
      <c r="A32" s="1172" t="s">
        <v>398</v>
      </c>
      <c r="B32" s="1176" t="s">
        <v>860</v>
      </c>
    </row>
    <row r="33" spans="1:2" ht="13.5" customHeight="1">
      <c r="A33" s="1172" t="s">
        <v>399</v>
      </c>
      <c r="B33" s="1176" t="s">
        <v>861</v>
      </c>
    </row>
    <row r="34" spans="1:2" ht="13.5" customHeight="1">
      <c r="A34" s="1172" t="s">
        <v>400</v>
      </c>
      <c r="B34" s="1176" t="s">
        <v>862</v>
      </c>
    </row>
    <row r="35" spans="1:2" ht="13.5" customHeight="1">
      <c r="A35" s="1172" t="s">
        <v>401</v>
      </c>
      <c r="B35" s="1176" t="s">
        <v>402</v>
      </c>
    </row>
    <row r="36" spans="1:2" ht="13.5" customHeight="1">
      <c r="A36" s="1181" t="s">
        <v>403</v>
      </c>
    </row>
    <row r="37" spans="1:2" ht="13.5" customHeight="1">
      <c r="A37" s="1172" t="s">
        <v>404</v>
      </c>
      <c r="B37" s="1176" t="s">
        <v>405</v>
      </c>
    </row>
    <row r="38" spans="1:2" ht="13.5" customHeight="1">
      <c r="A38" s="1172" t="s">
        <v>406</v>
      </c>
      <c r="B38" s="1176" t="s">
        <v>863</v>
      </c>
    </row>
    <row r="39" spans="1:2" ht="13.5" customHeight="1">
      <c r="A39" s="1172" t="s">
        <v>407</v>
      </c>
      <c r="B39" s="1176" t="s">
        <v>408</v>
      </c>
    </row>
    <row r="40" spans="1:2" ht="13.5" customHeight="1">
      <c r="A40" s="1172" t="s">
        <v>409</v>
      </c>
      <c r="B40" s="1176" t="s">
        <v>792</v>
      </c>
    </row>
    <row r="41" spans="1:2" ht="13.5" customHeight="1">
      <c r="A41" s="1172" t="s">
        <v>410</v>
      </c>
      <c r="B41" s="1176" t="s">
        <v>411</v>
      </c>
    </row>
    <row r="42" spans="1:2" ht="13.5" customHeight="1">
      <c r="A42" s="1172" t="s">
        <v>412</v>
      </c>
      <c r="B42" s="1176" t="s">
        <v>413</v>
      </c>
    </row>
    <row r="43" spans="1:2" ht="13.5" customHeight="1">
      <c r="A43" s="1172" t="s">
        <v>414</v>
      </c>
      <c r="B43" s="1176" t="s">
        <v>415</v>
      </c>
    </row>
    <row r="44" spans="1:2" ht="13.5" customHeight="1">
      <c r="A44" s="1172" t="s">
        <v>416</v>
      </c>
      <c r="B44" s="1176" t="s">
        <v>864</v>
      </c>
    </row>
    <row r="45" spans="1:2" ht="13.5" customHeight="1">
      <c r="A45" s="1181" t="s">
        <v>417</v>
      </c>
    </row>
    <row r="46" spans="1:2" ht="13.5" customHeight="1">
      <c r="A46" s="1172" t="s">
        <v>418</v>
      </c>
      <c r="B46" s="1176" t="s">
        <v>419</v>
      </c>
    </row>
    <row r="47" spans="1:2" ht="13.5" customHeight="1">
      <c r="A47" s="1172" t="s">
        <v>420</v>
      </c>
      <c r="B47" s="1176" t="s">
        <v>865</v>
      </c>
    </row>
    <row r="48" spans="1:2" ht="13.5" customHeight="1">
      <c r="A48" s="1172" t="s">
        <v>421</v>
      </c>
      <c r="B48" s="1176" t="s">
        <v>382</v>
      </c>
    </row>
    <row r="49" spans="1:2" ht="13.5" customHeight="1">
      <c r="A49" s="1181" t="s">
        <v>422</v>
      </c>
    </row>
    <row r="50" spans="1:2" ht="13.5" customHeight="1">
      <c r="A50" s="1172" t="s">
        <v>868</v>
      </c>
      <c r="B50" s="1176" t="s">
        <v>423</v>
      </c>
    </row>
    <row r="51" spans="1:2" ht="13.5" customHeight="1">
      <c r="A51" s="1172" t="s">
        <v>424</v>
      </c>
      <c r="B51" s="1176" t="s">
        <v>793</v>
      </c>
    </row>
    <row r="52" spans="1:2" ht="13.5" customHeight="1">
      <c r="A52" s="1181" t="s">
        <v>425</v>
      </c>
    </row>
    <row r="53" spans="1:2" ht="13.5" customHeight="1">
      <c r="A53" s="1172" t="s">
        <v>426</v>
      </c>
      <c r="B53" s="1176" t="s">
        <v>794</v>
      </c>
    </row>
    <row r="54" spans="1:2" ht="13.5" customHeight="1">
      <c r="A54" s="1172" t="s">
        <v>427</v>
      </c>
      <c r="B54" s="1176" t="s">
        <v>866</v>
      </c>
    </row>
    <row r="55" spans="1:2" ht="15" customHeight="1">
      <c r="A55" s="1176"/>
      <c r="B55" s="1176"/>
    </row>
  </sheetData>
  <mergeCells count="4">
    <mergeCell ref="A1:B1"/>
    <mergeCell ref="A3:B3"/>
    <mergeCell ref="B12:B13"/>
    <mergeCell ref="B9:B10"/>
  </mergeCells>
  <phoneticPr fontId="25"/>
  <printOptions horizontalCentered="1"/>
  <pageMargins left="0.78740157480314965" right="0.78740157480314965" top="0.78740157480314965" bottom="0.78740157480314965" header="0.39370078740157483" footer="0.39370078740157483"/>
  <pageSetup paperSize="9" orientation="portrait" r:id="rId1"/>
  <headerFooter alignWithMargins="0">
    <oddFooter xml:space="preserve">&amp;C-5-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B58"/>
  <sheetViews>
    <sheetView showGridLines="0" view="pageLayout" zoomScaleNormal="78" zoomScaleSheetLayoutView="100" workbookViewId="0">
      <selection activeCell="A2" sqref="A2"/>
    </sheetView>
  </sheetViews>
  <sheetFormatPr defaultColWidth="8.875" defaultRowHeight="13.5"/>
  <cols>
    <col min="1" max="1" width="22.5" style="1169" customWidth="1"/>
    <col min="2" max="3" width="64.25" style="1169" customWidth="1"/>
    <col min="4" max="254" width="8.875" style="1169"/>
    <col min="255" max="256" width="11.125" style="1169" customWidth="1"/>
    <col min="257" max="257" width="3.5" style="1169" customWidth="1"/>
    <col min="258" max="258" width="66.875" style="1169" customWidth="1"/>
    <col min="259" max="510" width="8.875" style="1169"/>
    <col min="511" max="512" width="11.125" style="1169" customWidth="1"/>
    <col min="513" max="513" width="3.5" style="1169" customWidth="1"/>
    <col min="514" max="514" width="66.875" style="1169" customWidth="1"/>
    <col min="515" max="766" width="8.875" style="1169"/>
    <col min="767" max="768" width="11.125" style="1169" customWidth="1"/>
    <col min="769" max="769" width="3.5" style="1169" customWidth="1"/>
    <col min="770" max="770" width="66.875" style="1169" customWidth="1"/>
    <col min="771" max="1022" width="8.875" style="1169"/>
    <col min="1023" max="1024" width="11.125" style="1169" customWidth="1"/>
    <col min="1025" max="1025" width="3.5" style="1169" customWidth="1"/>
    <col min="1026" max="1026" width="66.875" style="1169" customWidth="1"/>
    <col min="1027" max="1278" width="8.875" style="1169"/>
    <col min="1279" max="1280" width="11.125" style="1169" customWidth="1"/>
    <col min="1281" max="1281" width="3.5" style="1169" customWidth="1"/>
    <col min="1282" max="1282" width="66.875" style="1169" customWidth="1"/>
    <col min="1283" max="1534" width="8.875" style="1169"/>
    <col min="1535" max="1536" width="11.125" style="1169" customWidth="1"/>
    <col min="1537" max="1537" width="3.5" style="1169" customWidth="1"/>
    <col min="1538" max="1538" width="66.875" style="1169" customWidth="1"/>
    <col min="1539" max="1790" width="8.875" style="1169"/>
    <col min="1791" max="1792" width="11.125" style="1169" customWidth="1"/>
    <col min="1793" max="1793" width="3.5" style="1169" customWidth="1"/>
    <col min="1794" max="1794" width="66.875" style="1169" customWidth="1"/>
    <col min="1795" max="2046" width="8.875" style="1169"/>
    <col min="2047" max="2048" width="11.125" style="1169" customWidth="1"/>
    <col min="2049" max="2049" width="3.5" style="1169" customWidth="1"/>
    <col min="2050" max="2050" width="66.875" style="1169" customWidth="1"/>
    <col min="2051" max="2302" width="8.875" style="1169"/>
    <col min="2303" max="2304" width="11.125" style="1169" customWidth="1"/>
    <col min="2305" max="2305" width="3.5" style="1169" customWidth="1"/>
    <col min="2306" max="2306" width="66.875" style="1169" customWidth="1"/>
    <col min="2307" max="2558" width="8.875" style="1169"/>
    <col min="2559" max="2560" width="11.125" style="1169" customWidth="1"/>
    <col min="2561" max="2561" width="3.5" style="1169" customWidth="1"/>
    <col min="2562" max="2562" width="66.875" style="1169" customWidth="1"/>
    <col min="2563" max="2814" width="8.875" style="1169"/>
    <col min="2815" max="2816" width="11.125" style="1169" customWidth="1"/>
    <col min="2817" max="2817" width="3.5" style="1169" customWidth="1"/>
    <col min="2818" max="2818" width="66.875" style="1169" customWidth="1"/>
    <col min="2819" max="3070" width="8.875" style="1169"/>
    <col min="3071" max="3072" width="11.125" style="1169" customWidth="1"/>
    <col min="3073" max="3073" width="3.5" style="1169" customWidth="1"/>
    <col min="3074" max="3074" width="66.875" style="1169" customWidth="1"/>
    <col min="3075" max="3326" width="8.875" style="1169"/>
    <col min="3327" max="3328" width="11.125" style="1169" customWidth="1"/>
    <col min="3329" max="3329" width="3.5" style="1169" customWidth="1"/>
    <col min="3330" max="3330" width="66.875" style="1169" customWidth="1"/>
    <col min="3331" max="3582" width="8.875" style="1169"/>
    <col min="3583" max="3584" width="11.125" style="1169" customWidth="1"/>
    <col min="3585" max="3585" width="3.5" style="1169" customWidth="1"/>
    <col min="3586" max="3586" width="66.875" style="1169" customWidth="1"/>
    <col min="3587" max="3838" width="8.875" style="1169"/>
    <col min="3839" max="3840" width="11.125" style="1169" customWidth="1"/>
    <col min="3841" max="3841" width="3.5" style="1169" customWidth="1"/>
    <col min="3842" max="3842" width="66.875" style="1169" customWidth="1"/>
    <col min="3843" max="4094" width="8.875" style="1169"/>
    <col min="4095" max="4096" width="11.125" style="1169" customWidth="1"/>
    <col min="4097" max="4097" width="3.5" style="1169" customWidth="1"/>
    <col min="4098" max="4098" width="66.875" style="1169" customWidth="1"/>
    <col min="4099" max="4350" width="8.875" style="1169"/>
    <col min="4351" max="4352" width="11.125" style="1169" customWidth="1"/>
    <col min="4353" max="4353" width="3.5" style="1169" customWidth="1"/>
    <col min="4354" max="4354" width="66.875" style="1169" customWidth="1"/>
    <col min="4355" max="4606" width="8.875" style="1169"/>
    <col min="4607" max="4608" width="11.125" style="1169" customWidth="1"/>
    <col min="4609" max="4609" width="3.5" style="1169" customWidth="1"/>
    <col min="4610" max="4610" width="66.875" style="1169" customWidth="1"/>
    <col min="4611" max="4862" width="8.875" style="1169"/>
    <col min="4863" max="4864" width="11.125" style="1169" customWidth="1"/>
    <col min="4865" max="4865" width="3.5" style="1169" customWidth="1"/>
    <col min="4866" max="4866" width="66.875" style="1169" customWidth="1"/>
    <col min="4867" max="5118" width="8.875" style="1169"/>
    <col min="5119" max="5120" width="11.125" style="1169" customWidth="1"/>
    <col min="5121" max="5121" width="3.5" style="1169" customWidth="1"/>
    <col min="5122" max="5122" width="66.875" style="1169" customWidth="1"/>
    <col min="5123" max="5374" width="8.875" style="1169"/>
    <col min="5375" max="5376" width="11.125" style="1169" customWidth="1"/>
    <col min="5377" max="5377" width="3.5" style="1169" customWidth="1"/>
    <col min="5378" max="5378" width="66.875" style="1169" customWidth="1"/>
    <col min="5379" max="5630" width="8.875" style="1169"/>
    <col min="5631" max="5632" width="11.125" style="1169" customWidth="1"/>
    <col min="5633" max="5633" width="3.5" style="1169" customWidth="1"/>
    <col min="5634" max="5634" width="66.875" style="1169" customWidth="1"/>
    <col min="5635" max="5886" width="8.875" style="1169"/>
    <col min="5887" max="5888" width="11.125" style="1169" customWidth="1"/>
    <col min="5889" max="5889" width="3.5" style="1169" customWidth="1"/>
    <col min="5890" max="5890" width="66.875" style="1169" customWidth="1"/>
    <col min="5891" max="6142" width="8.875" style="1169"/>
    <col min="6143" max="6144" width="11.125" style="1169" customWidth="1"/>
    <col min="6145" max="6145" width="3.5" style="1169" customWidth="1"/>
    <col min="6146" max="6146" width="66.875" style="1169" customWidth="1"/>
    <col min="6147" max="6398" width="8.875" style="1169"/>
    <col min="6399" max="6400" width="11.125" style="1169" customWidth="1"/>
    <col min="6401" max="6401" width="3.5" style="1169" customWidth="1"/>
    <col min="6402" max="6402" width="66.875" style="1169" customWidth="1"/>
    <col min="6403" max="6654" width="8.875" style="1169"/>
    <col min="6655" max="6656" width="11.125" style="1169" customWidth="1"/>
    <col min="6657" max="6657" width="3.5" style="1169" customWidth="1"/>
    <col min="6658" max="6658" width="66.875" style="1169" customWidth="1"/>
    <col min="6659" max="6910" width="8.875" style="1169"/>
    <col min="6911" max="6912" width="11.125" style="1169" customWidth="1"/>
    <col min="6913" max="6913" width="3.5" style="1169" customWidth="1"/>
    <col min="6914" max="6914" width="66.875" style="1169" customWidth="1"/>
    <col min="6915" max="7166" width="8.875" style="1169"/>
    <col min="7167" max="7168" width="11.125" style="1169" customWidth="1"/>
    <col min="7169" max="7169" width="3.5" style="1169" customWidth="1"/>
    <col min="7170" max="7170" width="66.875" style="1169" customWidth="1"/>
    <col min="7171" max="7422" width="8.875" style="1169"/>
    <col min="7423" max="7424" width="11.125" style="1169" customWidth="1"/>
    <col min="7425" max="7425" width="3.5" style="1169" customWidth="1"/>
    <col min="7426" max="7426" width="66.875" style="1169" customWidth="1"/>
    <col min="7427" max="7678" width="8.875" style="1169"/>
    <col min="7679" max="7680" width="11.125" style="1169" customWidth="1"/>
    <col min="7681" max="7681" width="3.5" style="1169" customWidth="1"/>
    <col min="7682" max="7682" width="66.875" style="1169" customWidth="1"/>
    <col min="7683" max="7934" width="8.875" style="1169"/>
    <col min="7935" max="7936" width="11.125" style="1169" customWidth="1"/>
    <col min="7937" max="7937" width="3.5" style="1169" customWidth="1"/>
    <col min="7938" max="7938" width="66.875" style="1169" customWidth="1"/>
    <col min="7939" max="8190" width="8.875" style="1169"/>
    <col min="8191" max="8192" width="11.125" style="1169" customWidth="1"/>
    <col min="8193" max="8193" width="3.5" style="1169" customWidth="1"/>
    <col min="8194" max="8194" width="66.875" style="1169" customWidth="1"/>
    <col min="8195" max="8446" width="8.875" style="1169"/>
    <col min="8447" max="8448" width="11.125" style="1169" customWidth="1"/>
    <col min="8449" max="8449" width="3.5" style="1169" customWidth="1"/>
    <col min="8450" max="8450" width="66.875" style="1169" customWidth="1"/>
    <col min="8451" max="8702" width="8.875" style="1169"/>
    <col min="8703" max="8704" width="11.125" style="1169" customWidth="1"/>
    <col min="8705" max="8705" width="3.5" style="1169" customWidth="1"/>
    <col min="8706" max="8706" width="66.875" style="1169" customWidth="1"/>
    <col min="8707" max="8958" width="8.875" style="1169"/>
    <col min="8959" max="8960" width="11.125" style="1169" customWidth="1"/>
    <col min="8961" max="8961" width="3.5" style="1169" customWidth="1"/>
    <col min="8962" max="8962" width="66.875" style="1169" customWidth="1"/>
    <col min="8963" max="9214" width="8.875" style="1169"/>
    <col min="9215" max="9216" width="11.125" style="1169" customWidth="1"/>
    <col min="9217" max="9217" width="3.5" style="1169" customWidth="1"/>
    <col min="9218" max="9218" width="66.875" style="1169" customWidth="1"/>
    <col min="9219" max="9470" width="8.875" style="1169"/>
    <col min="9471" max="9472" width="11.125" style="1169" customWidth="1"/>
    <col min="9473" max="9473" width="3.5" style="1169" customWidth="1"/>
    <col min="9474" max="9474" width="66.875" style="1169" customWidth="1"/>
    <col min="9475" max="9726" width="8.875" style="1169"/>
    <col min="9727" max="9728" width="11.125" style="1169" customWidth="1"/>
    <col min="9729" max="9729" width="3.5" style="1169" customWidth="1"/>
    <col min="9730" max="9730" width="66.875" style="1169" customWidth="1"/>
    <col min="9731" max="9982" width="8.875" style="1169"/>
    <col min="9983" max="9984" width="11.125" style="1169" customWidth="1"/>
    <col min="9985" max="9985" width="3.5" style="1169" customWidth="1"/>
    <col min="9986" max="9986" width="66.875" style="1169" customWidth="1"/>
    <col min="9987" max="10238" width="8.875" style="1169"/>
    <col min="10239" max="10240" width="11.125" style="1169" customWidth="1"/>
    <col min="10241" max="10241" width="3.5" style="1169" customWidth="1"/>
    <col min="10242" max="10242" width="66.875" style="1169" customWidth="1"/>
    <col min="10243" max="10494" width="8.875" style="1169"/>
    <col min="10495" max="10496" width="11.125" style="1169" customWidth="1"/>
    <col min="10497" max="10497" width="3.5" style="1169" customWidth="1"/>
    <col min="10498" max="10498" width="66.875" style="1169" customWidth="1"/>
    <col min="10499" max="10750" width="8.875" style="1169"/>
    <col min="10751" max="10752" width="11.125" style="1169" customWidth="1"/>
    <col min="10753" max="10753" width="3.5" style="1169" customWidth="1"/>
    <col min="10754" max="10754" width="66.875" style="1169" customWidth="1"/>
    <col min="10755" max="11006" width="8.875" style="1169"/>
    <col min="11007" max="11008" width="11.125" style="1169" customWidth="1"/>
    <col min="11009" max="11009" width="3.5" style="1169" customWidth="1"/>
    <col min="11010" max="11010" width="66.875" style="1169" customWidth="1"/>
    <col min="11011" max="11262" width="8.875" style="1169"/>
    <col min="11263" max="11264" width="11.125" style="1169" customWidth="1"/>
    <col min="11265" max="11265" width="3.5" style="1169" customWidth="1"/>
    <col min="11266" max="11266" width="66.875" style="1169" customWidth="1"/>
    <col min="11267" max="11518" width="8.875" style="1169"/>
    <col min="11519" max="11520" width="11.125" style="1169" customWidth="1"/>
    <col min="11521" max="11521" width="3.5" style="1169" customWidth="1"/>
    <col min="11522" max="11522" width="66.875" style="1169" customWidth="1"/>
    <col min="11523" max="11774" width="8.875" style="1169"/>
    <col min="11775" max="11776" width="11.125" style="1169" customWidth="1"/>
    <col min="11777" max="11777" width="3.5" style="1169" customWidth="1"/>
    <col min="11778" max="11778" width="66.875" style="1169" customWidth="1"/>
    <col min="11779" max="12030" width="8.875" style="1169"/>
    <col min="12031" max="12032" width="11.125" style="1169" customWidth="1"/>
    <col min="12033" max="12033" width="3.5" style="1169" customWidth="1"/>
    <col min="12034" max="12034" width="66.875" style="1169" customWidth="1"/>
    <col min="12035" max="12286" width="8.875" style="1169"/>
    <col min="12287" max="12288" width="11.125" style="1169" customWidth="1"/>
    <col min="12289" max="12289" width="3.5" style="1169" customWidth="1"/>
    <col min="12290" max="12290" width="66.875" style="1169" customWidth="1"/>
    <col min="12291" max="12542" width="8.875" style="1169"/>
    <col min="12543" max="12544" width="11.125" style="1169" customWidth="1"/>
    <col min="12545" max="12545" width="3.5" style="1169" customWidth="1"/>
    <col min="12546" max="12546" width="66.875" style="1169" customWidth="1"/>
    <col min="12547" max="12798" width="8.875" style="1169"/>
    <col min="12799" max="12800" width="11.125" style="1169" customWidth="1"/>
    <col min="12801" max="12801" width="3.5" style="1169" customWidth="1"/>
    <col min="12802" max="12802" width="66.875" style="1169" customWidth="1"/>
    <col min="12803" max="13054" width="8.875" style="1169"/>
    <col min="13055" max="13056" width="11.125" style="1169" customWidth="1"/>
    <col min="13057" max="13057" width="3.5" style="1169" customWidth="1"/>
    <col min="13058" max="13058" width="66.875" style="1169" customWidth="1"/>
    <col min="13059" max="13310" width="8.875" style="1169"/>
    <col min="13311" max="13312" width="11.125" style="1169" customWidth="1"/>
    <col min="13313" max="13313" width="3.5" style="1169" customWidth="1"/>
    <col min="13314" max="13314" width="66.875" style="1169" customWidth="1"/>
    <col min="13315" max="13566" width="8.875" style="1169"/>
    <col min="13567" max="13568" width="11.125" style="1169" customWidth="1"/>
    <col min="13569" max="13569" width="3.5" style="1169" customWidth="1"/>
    <col min="13570" max="13570" width="66.875" style="1169" customWidth="1"/>
    <col min="13571" max="13822" width="8.875" style="1169"/>
    <col min="13823" max="13824" width="11.125" style="1169" customWidth="1"/>
    <col min="13825" max="13825" width="3.5" style="1169" customWidth="1"/>
    <col min="13826" max="13826" width="66.875" style="1169" customWidth="1"/>
    <col min="13827" max="14078" width="8.875" style="1169"/>
    <col min="14079" max="14080" width="11.125" style="1169" customWidth="1"/>
    <col min="14081" max="14081" width="3.5" style="1169" customWidth="1"/>
    <col min="14082" max="14082" width="66.875" style="1169" customWidth="1"/>
    <col min="14083" max="14334" width="8.875" style="1169"/>
    <col min="14335" max="14336" width="11.125" style="1169" customWidth="1"/>
    <col min="14337" max="14337" width="3.5" style="1169" customWidth="1"/>
    <col min="14338" max="14338" width="66.875" style="1169" customWidth="1"/>
    <col min="14339" max="14590" width="8.875" style="1169"/>
    <col min="14591" max="14592" width="11.125" style="1169" customWidth="1"/>
    <col min="14593" max="14593" width="3.5" style="1169" customWidth="1"/>
    <col min="14594" max="14594" width="66.875" style="1169" customWidth="1"/>
    <col min="14595" max="14846" width="8.875" style="1169"/>
    <col min="14847" max="14848" width="11.125" style="1169" customWidth="1"/>
    <col min="14849" max="14849" width="3.5" style="1169" customWidth="1"/>
    <col min="14850" max="14850" width="66.875" style="1169" customWidth="1"/>
    <col min="14851" max="15102" width="8.875" style="1169"/>
    <col min="15103" max="15104" width="11.125" style="1169" customWidth="1"/>
    <col min="15105" max="15105" width="3.5" style="1169" customWidth="1"/>
    <col min="15106" max="15106" width="66.875" style="1169" customWidth="1"/>
    <col min="15107" max="15358" width="8.875" style="1169"/>
    <col min="15359" max="15360" width="11.125" style="1169" customWidth="1"/>
    <col min="15361" max="15361" width="3.5" style="1169" customWidth="1"/>
    <col min="15362" max="15362" width="66.875" style="1169" customWidth="1"/>
    <col min="15363" max="15614" width="8.875" style="1169"/>
    <col min="15615" max="15616" width="11.125" style="1169" customWidth="1"/>
    <col min="15617" max="15617" width="3.5" style="1169" customWidth="1"/>
    <col min="15618" max="15618" width="66.875" style="1169" customWidth="1"/>
    <col min="15619" max="15870" width="8.875" style="1169"/>
    <col min="15871" max="15872" width="11.125" style="1169" customWidth="1"/>
    <col min="15873" max="15873" width="3.5" style="1169" customWidth="1"/>
    <col min="15874" max="15874" width="66.875" style="1169" customWidth="1"/>
    <col min="15875" max="16126" width="8.875" style="1169"/>
    <col min="16127" max="16128" width="11.125" style="1169" customWidth="1"/>
    <col min="16129" max="16129" width="3.5" style="1169" customWidth="1"/>
    <col min="16130" max="16130" width="66.875" style="1169" customWidth="1"/>
    <col min="16131" max="16384" width="8.875" style="1169"/>
  </cols>
  <sheetData>
    <row r="1" spans="1:2" ht="28.15" customHeight="1">
      <c r="A1" s="1168"/>
    </row>
    <row r="2" spans="1:2" ht="5.65" customHeight="1"/>
    <row r="3" spans="1:2" ht="19.899999999999999" customHeight="1">
      <c r="A3" s="1170" t="s">
        <v>177</v>
      </c>
    </row>
    <row r="4" spans="1:2" ht="5.65" customHeight="1">
      <c r="A4" s="1171"/>
    </row>
    <row r="5" spans="1:2" s="1173" customFormat="1" ht="13.5" customHeight="1">
      <c r="A5" s="1172" t="s">
        <v>551</v>
      </c>
      <c r="B5" s="1506" t="s">
        <v>998</v>
      </c>
    </row>
    <row r="6" spans="1:2" s="1173" customFormat="1" ht="13.5" customHeight="1">
      <c r="A6" s="1172"/>
      <c r="B6" s="1506"/>
    </row>
    <row r="7" spans="1:2" s="1173" customFormat="1" ht="13.5" customHeight="1">
      <c r="A7" s="1172"/>
      <c r="B7" s="1506" t="s">
        <v>350</v>
      </c>
    </row>
    <row r="8" spans="1:2" s="1173" customFormat="1" ht="13.5" customHeight="1">
      <c r="A8" s="1172"/>
      <c r="B8" s="1506"/>
    </row>
    <row r="9" spans="1:2" s="1173" customFormat="1" ht="13.5" customHeight="1">
      <c r="A9" s="1172" t="s">
        <v>552</v>
      </c>
      <c r="B9" s="1174" t="s">
        <v>1049</v>
      </c>
    </row>
    <row r="10" spans="1:2" s="1173" customFormat="1" ht="13.5" customHeight="1">
      <c r="A10" s="1172" t="s">
        <v>1033</v>
      </c>
      <c r="B10" s="1175" t="s">
        <v>944</v>
      </c>
    </row>
    <row r="11" spans="1:2" s="1173" customFormat="1" ht="13.5" customHeight="1">
      <c r="A11" s="1172" t="s">
        <v>1034</v>
      </c>
      <c r="B11" s="1176" t="s">
        <v>848</v>
      </c>
    </row>
    <row r="12" spans="1:2" s="1173" customFormat="1" ht="13.5" customHeight="1">
      <c r="A12" s="1172" t="s">
        <v>553</v>
      </c>
      <c r="B12" s="1175" t="s">
        <v>849</v>
      </c>
    </row>
    <row r="13" spans="1:2" s="1173" customFormat="1" ht="13.5" customHeight="1">
      <c r="A13" s="1172" t="s">
        <v>1035</v>
      </c>
      <c r="B13" s="1176" t="s">
        <v>351</v>
      </c>
    </row>
    <row r="14" spans="1:2" s="1173" customFormat="1" ht="13.5" customHeight="1">
      <c r="A14" s="1172" t="s">
        <v>1036</v>
      </c>
      <c r="B14" s="1506" t="s">
        <v>352</v>
      </c>
    </row>
    <row r="15" spans="1:2" s="1173" customFormat="1" ht="13.5" customHeight="1">
      <c r="A15" s="1172"/>
      <c r="B15" s="1506"/>
    </row>
    <row r="16" spans="1:2" s="1173" customFormat="1" ht="13.5" customHeight="1">
      <c r="A16" s="1172" t="s">
        <v>554</v>
      </c>
      <c r="B16" s="1176" t="s">
        <v>1050</v>
      </c>
    </row>
    <row r="17" spans="1:2" s="1173" customFormat="1" ht="13.5" customHeight="1">
      <c r="A17" s="1172" t="s">
        <v>1035</v>
      </c>
      <c r="B17" s="1176" t="s">
        <v>1051</v>
      </c>
    </row>
    <row r="18" spans="1:2" s="1173" customFormat="1" ht="13.5" customHeight="1">
      <c r="A18" s="1172" t="s">
        <v>1037</v>
      </c>
      <c r="B18" s="1176" t="s">
        <v>877</v>
      </c>
    </row>
    <row r="19" spans="1:2" s="1173" customFormat="1" ht="13.5" customHeight="1">
      <c r="A19" s="1172" t="s">
        <v>1037</v>
      </c>
      <c r="B19" s="1506" t="s">
        <v>828</v>
      </c>
    </row>
    <row r="20" spans="1:2" s="1173" customFormat="1" ht="13.5" customHeight="1">
      <c r="A20" s="1172"/>
      <c r="B20" s="1506"/>
    </row>
    <row r="21" spans="1:2" s="1173" customFormat="1" ht="13.5" customHeight="1">
      <c r="A21" s="1172" t="s">
        <v>1036</v>
      </c>
      <c r="B21" s="1176" t="s">
        <v>353</v>
      </c>
    </row>
    <row r="22" spans="1:2" s="1173" customFormat="1" ht="13.5" customHeight="1">
      <c r="A22" s="1172" t="s">
        <v>555</v>
      </c>
      <c r="B22" s="1173" t="s">
        <v>354</v>
      </c>
    </row>
    <row r="23" spans="1:2" s="1173" customFormat="1" ht="13.5" customHeight="1">
      <c r="A23" s="1172" t="s">
        <v>1035</v>
      </c>
      <c r="B23" s="1506" t="s">
        <v>511</v>
      </c>
    </row>
    <row r="24" spans="1:2" s="1173" customFormat="1" ht="13.5" customHeight="1">
      <c r="A24" s="1172"/>
      <c r="B24" s="1506"/>
    </row>
    <row r="25" spans="1:2" s="1173" customFormat="1" ht="13.5" customHeight="1">
      <c r="A25" s="1172" t="s">
        <v>1038</v>
      </c>
      <c r="B25" s="1176" t="s">
        <v>850</v>
      </c>
    </row>
    <row r="26" spans="1:2" s="1173" customFormat="1" ht="13.5" customHeight="1">
      <c r="A26" s="1172" t="s">
        <v>1036</v>
      </c>
      <c r="B26" s="1176" t="s">
        <v>355</v>
      </c>
    </row>
    <row r="27" spans="1:2" s="1173" customFormat="1" ht="13.5" customHeight="1">
      <c r="A27" s="1172" t="s">
        <v>1036</v>
      </c>
      <c r="B27" s="1176" t="s">
        <v>356</v>
      </c>
    </row>
    <row r="28" spans="1:2" s="1173" customFormat="1" ht="13.5" customHeight="1">
      <c r="A28" s="1172" t="s">
        <v>556</v>
      </c>
      <c r="B28" s="1176" t="s">
        <v>851</v>
      </c>
    </row>
    <row r="29" spans="1:2" s="1173" customFormat="1" ht="13.5" customHeight="1">
      <c r="A29" s="1172" t="s">
        <v>1033</v>
      </c>
      <c r="B29" s="1176" t="s">
        <v>357</v>
      </c>
    </row>
    <row r="30" spans="1:2" s="1173" customFormat="1" ht="13.5" customHeight="1">
      <c r="A30" s="1172" t="s">
        <v>1034</v>
      </c>
      <c r="B30" s="1173" t="s">
        <v>867</v>
      </c>
    </row>
    <row r="31" spans="1:2" s="1173" customFormat="1" ht="13.5" customHeight="1">
      <c r="A31" s="1172" t="s">
        <v>557</v>
      </c>
      <c r="B31" s="1177" t="s">
        <v>873</v>
      </c>
    </row>
    <row r="32" spans="1:2" s="1173" customFormat="1" ht="13.5" customHeight="1">
      <c r="A32" s="1172" t="s">
        <v>558</v>
      </c>
      <c r="B32" s="1176" t="s">
        <v>852</v>
      </c>
    </row>
    <row r="33" spans="1:2" s="1173" customFormat="1" ht="13.5" customHeight="1">
      <c r="A33" s="1172" t="s">
        <v>559</v>
      </c>
      <c r="B33" s="1176" t="s">
        <v>358</v>
      </c>
    </row>
    <row r="34" spans="1:2" s="1173" customFormat="1" ht="13.5" customHeight="1">
      <c r="A34" s="1172" t="s">
        <v>1036</v>
      </c>
      <c r="B34" s="1173" t="s">
        <v>359</v>
      </c>
    </row>
    <row r="35" spans="1:2" s="1173" customFormat="1" ht="13.5" customHeight="1">
      <c r="A35" s="1172" t="s">
        <v>560</v>
      </c>
      <c r="B35" s="1176" t="s">
        <v>941</v>
      </c>
    </row>
    <row r="36" spans="1:2" s="1173" customFormat="1" ht="13.5" customHeight="1">
      <c r="A36" s="1172" t="s">
        <v>561</v>
      </c>
      <c r="B36" s="1178" t="s">
        <v>360</v>
      </c>
    </row>
    <row r="37" spans="1:2" s="1173" customFormat="1" ht="13.5" customHeight="1">
      <c r="A37" s="1172" t="s">
        <v>1039</v>
      </c>
      <c r="B37" s="1178" t="s">
        <v>942</v>
      </c>
    </row>
    <row r="38" spans="1:2" s="1173" customFormat="1" ht="13.5" customHeight="1">
      <c r="A38" s="1172" t="s">
        <v>1038</v>
      </c>
      <c r="B38" s="1176" t="s">
        <v>1046</v>
      </c>
    </row>
    <row r="39" spans="1:2" s="1173" customFormat="1" ht="13.5" customHeight="1">
      <c r="A39" s="1172" t="s">
        <v>1037</v>
      </c>
      <c r="B39" s="1176" t="s">
        <v>888</v>
      </c>
    </row>
    <row r="40" spans="1:2" s="1173" customFormat="1" ht="13.5" customHeight="1">
      <c r="A40" s="1172" t="s">
        <v>1040</v>
      </c>
      <c r="B40" s="1176" t="s">
        <v>874</v>
      </c>
    </row>
    <row r="41" spans="1:2" s="1173" customFormat="1" ht="13.5" customHeight="1">
      <c r="A41" s="1172" t="s">
        <v>1041</v>
      </c>
      <c r="B41" s="1176" t="s">
        <v>361</v>
      </c>
    </row>
    <row r="42" spans="1:2" s="1173" customFormat="1" ht="13.5" customHeight="1">
      <c r="A42" s="1172" t="s">
        <v>1036</v>
      </c>
      <c r="B42" s="1176" t="s">
        <v>362</v>
      </c>
    </row>
    <row r="43" spans="1:2" s="1173" customFormat="1" ht="13.5" customHeight="1">
      <c r="A43" s="1172"/>
      <c r="B43" s="1173" t="s">
        <v>1042</v>
      </c>
    </row>
    <row r="44" spans="1:2" s="1173" customFormat="1" ht="13.5" customHeight="1">
      <c r="A44" s="1172" t="s">
        <v>562</v>
      </c>
      <c r="B44" s="1176" t="s">
        <v>854</v>
      </c>
    </row>
    <row r="45" spans="1:2" s="1173" customFormat="1" ht="13.5" customHeight="1">
      <c r="A45" s="1172" t="s">
        <v>563</v>
      </c>
      <c r="B45" s="1176" t="s">
        <v>853</v>
      </c>
    </row>
    <row r="46" spans="1:2" s="1173" customFormat="1" ht="13.5" customHeight="1">
      <c r="A46" s="1172" t="s">
        <v>1092</v>
      </c>
      <c r="B46" s="1173" t="s">
        <v>766</v>
      </c>
    </row>
    <row r="47" spans="1:2" s="1173" customFormat="1" ht="13.5" customHeight="1">
      <c r="A47" s="1172" t="s">
        <v>1043</v>
      </c>
      <c r="B47" s="1173" t="s">
        <v>1047</v>
      </c>
    </row>
    <row r="48" spans="1:2" s="1173" customFormat="1" ht="13.5" customHeight="1">
      <c r="A48" s="1172"/>
      <c r="B48" s="1173" t="s">
        <v>1233</v>
      </c>
    </row>
    <row r="49" spans="1:2" s="1173" customFormat="1" ht="13.5" customHeight="1">
      <c r="A49" s="1172" t="s">
        <v>1044</v>
      </c>
      <c r="B49" s="1173" t="s">
        <v>891</v>
      </c>
    </row>
    <row r="50" spans="1:2" s="1173" customFormat="1" ht="5.25" customHeight="1">
      <c r="A50" s="1172"/>
    </row>
    <row r="51" spans="1:2" s="1173" customFormat="1" ht="12">
      <c r="A51" s="1172" t="s">
        <v>1093</v>
      </c>
      <c r="B51" s="1173" t="s">
        <v>949</v>
      </c>
    </row>
    <row r="52" spans="1:2">
      <c r="A52" s="1172" t="s">
        <v>1045</v>
      </c>
      <c r="B52" s="1173" t="s">
        <v>1048</v>
      </c>
    </row>
    <row r="53" spans="1:2">
      <c r="A53" s="1172"/>
      <c r="B53" s="1173" t="s">
        <v>1234</v>
      </c>
    </row>
    <row r="54" spans="1:2">
      <c r="A54" s="1172" t="s">
        <v>1543</v>
      </c>
      <c r="B54" s="1173" t="s">
        <v>1544</v>
      </c>
    </row>
    <row r="55" spans="1:2">
      <c r="A55" s="1172" t="s">
        <v>1405</v>
      </c>
      <c r="B55" s="1173" t="s">
        <v>1404</v>
      </c>
    </row>
    <row r="56" spans="1:2">
      <c r="A56" s="1172" t="s">
        <v>1545</v>
      </c>
      <c r="B56" s="1173" t="s">
        <v>1537</v>
      </c>
    </row>
    <row r="57" spans="1:2">
      <c r="B57" s="1173" t="s">
        <v>1374</v>
      </c>
    </row>
    <row r="58" spans="1:2">
      <c r="A58" s="1179"/>
      <c r="B58" s="1179"/>
    </row>
  </sheetData>
  <mergeCells count="5">
    <mergeCell ref="B23:B24"/>
    <mergeCell ref="B5:B6"/>
    <mergeCell ref="B7:B8"/>
    <mergeCell ref="B14:B15"/>
    <mergeCell ref="B19:B20"/>
  </mergeCells>
  <phoneticPr fontId="25"/>
  <printOptions horizontalCentered="1"/>
  <pageMargins left="0.78740157480314965" right="0.78740157480314965" top="0.78740157480314965" bottom="0.78740157480314965" header="0.39370078740157483" footer="0.39370078740157483"/>
  <pageSetup paperSize="9" scale="99" orientation="portrait" r:id="rId1"/>
  <headerFooter alignWithMargins="0">
    <oddFooter xml:space="preserve">&amp;C-6-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46</vt:i4>
      </vt:variant>
      <vt:variant>
        <vt:lpstr>名前付き一覧</vt:lpstr>
      </vt:variant>
      <vt:variant>
        <vt:i4>38</vt:i4>
      </vt:variant>
    </vt:vector>
  </HeadingPairs>
  <TitlesOfParts>
    <vt:vector size="84" baseType="lpstr">
      <vt:lpstr>表紙</vt:lpstr>
      <vt:lpstr>目次</vt:lpstr>
      <vt:lpstr>表紙１</vt:lpstr>
      <vt:lpstr>p.1 図書館の基本理念</vt:lpstr>
      <vt:lpstr>p.2 図書館施設配置図</vt:lpstr>
      <vt:lpstr>p.3 図書館施設(1)</vt:lpstr>
      <vt:lpstr>p.4 図書館施設(2)</vt:lpstr>
      <vt:lpstr>p.5 図書館の沿革(1)</vt:lpstr>
      <vt:lpstr>p.6 図書館の沿革(2)</vt:lpstr>
      <vt:lpstr>p.7 図書館の組織 </vt:lpstr>
      <vt:lpstr>p.8 図書館協議会</vt:lpstr>
      <vt:lpstr>p.9 図書館の経費</vt:lpstr>
      <vt:lpstr>p.10 図書館資料</vt:lpstr>
      <vt:lpstr>p.11 基礎統計</vt:lpstr>
      <vt:lpstr>p.12 利用統計</vt:lpstr>
      <vt:lpstr>p.13 中核市の図書館</vt:lpstr>
      <vt:lpstr>表紙２</vt:lpstr>
      <vt:lpstr>p.14 個人貸出(1)</vt:lpstr>
      <vt:lpstr>p.15 個人貸出(2)</vt:lpstr>
      <vt:lpstr>p.16 入館者数</vt:lpstr>
      <vt:lpstr>p.17 地区別登録者(1)</vt:lpstr>
      <vt:lpstr>p.18 地区別登録者(2)</vt:lpstr>
      <vt:lpstr>p.19 地区別登録者(3)</vt:lpstr>
      <vt:lpstr>p.20 個人貸出資料別</vt:lpstr>
      <vt:lpstr>p.21 個人貸出BM駐車地別 </vt:lpstr>
      <vt:lpstr>p.22 団体貸出・施設</vt:lpstr>
      <vt:lpstr>p.23 団体利用状況・参考業務</vt:lpstr>
      <vt:lpstr>p.24 予約・相互貸借①</vt:lpstr>
      <vt:lpstr>p.25 相互貸借②・複写・ｲﾝﾀｰﾈｯﾄ利用</vt:lpstr>
      <vt:lpstr>p.26 音と映像 </vt:lpstr>
      <vt:lpstr>p.27 障害者ｻｰﾋﾞｽ</vt:lpstr>
      <vt:lpstr>p.28 読書普及（1）</vt:lpstr>
      <vt:lpstr>p.29 読書普及（2）</vt:lpstr>
      <vt:lpstr>p.30 読書普及（3）</vt:lpstr>
      <vt:lpstr>p.31 子ども読書活動推進</vt:lpstr>
      <vt:lpstr>p.32 運営委員会</vt:lpstr>
      <vt:lpstr>ｐ.33 行事一覧（1）</vt:lpstr>
      <vt:lpstr>ｐ.34 行事一覧（2）</vt:lpstr>
      <vt:lpstr>ｐ.35 行事一覧（3）</vt:lpstr>
      <vt:lpstr>ｐ.36 行事一覧（4）</vt:lpstr>
      <vt:lpstr>ｐ.37 行事一覧（4）</vt:lpstr>
      <vt:lpstr>ｐ.38 行事一覧（5）</vt:lpstr>
      <vt:lpstr>ｐ.39 行事一覧（6）</vt:lpstr>
      <vt:lpstr>ｐ.40 行事一覧（7）</vt:lpstr>
      <vt:lpstr>p.41 資料(1)</vt:lpstr>
      <vt:lpstr>p.42 資料(2)</vt:lpstr>
      <vt:lpstr>'p.30 読書普及（3）'!OLE_LINK1</vt:lpstr>
      <vt:lpstr>'p.1 図書館の基本理念'!Print_Area</vt:lpstr>
      <vt:lpstr>'p.14 個人貸出(1)'!Print_Area</vt:lpstr>
      <vt:lpstr>'p.15 個人貸出(2)'!Print_Area</vt:lpstr>
      <vt:lpstr>'p.16 入館者数'!Print_Area</vt:lpstr>
      <vt:lpstr>'p.17 地区別登録者(1)'!Print_Area</vt:lpstr>
      <vt:lpstr>'p.18 地区別登録者(2)'!Print_Area</vt:lpstr>
      <vt:lpstr>'p.19 地区別登録者(3)'!Print_Area</vt:lpstr>
      <vt:lpstr>'p.20 個人貸出資料別'!Print_Area</vt:lpstr>
      <vt:lpstr>'p.21 個人貸出BM駐車地別 '!Print_Area</vt:lpstr>
      <vt:lpstr>'p.22 団体貸出・施設'!Print_Area</vt:lpstr>
      <vt:lpstr>'p.23 団体利用状況・参考業務'!Print_Area</vt:lpstr>
      <vt:lpstr>'p.24 予約・相互貸借①'!Print_Area</vt:lpstr>
      <vt:lpstr>'p.25 相互貸借②・複写・ｲﾝﾀｰﾈｯﾄ利用'!Print_Area</vt:lpstr>
      <vt:lpstr>'p.26 音と映像 '!Print_Area</vt:lpstr>
      <vt:lpstr>'p.27 障害者ｻｰﾋﾞｽ'!Print_Area</vt:lpstr>
      <vt:lpstr>'p.28 読書普及（1）'!Print_Area</vt:lpstr>
      <vt:lpstr>'p.29 読書普及（2）'!Print_Area</vt:lpstr>
      <vt:lpstr>'p.30 読書普及（3）'!Print_Area</vt:lpstr>
      <vt:lpstr>'p.31 子ども読書活動推進'!Print_Area</vt:lpstr>
      <vt:lpstr>'p.32 運営委員会'!Print_Area</vt:lpstr>
      <vt:lpstr>'ｐ.33 行事一覧（1）'!Print_Area</vt:lpstr>
      <vt:lpstr>'ｐ.34 行事一覧（2）'!Print_Area</vt:lpstr>
      <vt:lpstr>'ｐ.35 行事一覧（3）'!Print_Area</vt:lpstr>
      <vt:lpstr>'ｐ.36 行事一覧（4）'!Print_Area</vt:lpstr>
      <vt:lpstr>'ｐ.37 行事一覧（4）'!Print_Area</vt:lpstr>
      <vt:lpstr>'ｐ.38 行事一覧（5）'!Print_Area</vt:lpstr>
      <vt:lpstr>'ｐ.39 行事一覧（6）'!Print_Area</vt:lpstr>
      <vt:lpstr>'ｐ.40 行事一覧（7）'!Print_Area</vt:lpstr>
      <vt:lpstr>'p.41 資料(1)'!Print_Area</vt:lpstr>
      <vt:lpstr>'p.7 図書館の組織 '!Print_Area</vt:lpstr>
      <vt:lpstr>'ｐ.33 行事一覧（1）'!Print_Titles</vt:lpstr>
      <vt:lpstr>'ｐ.34 行事一覧（2）'!Print_Titles</vt:lpstr>
      <vt:lpstr>'ｐ.35 行事一覧（3）'!Print_Titles</vt:lpstr>
      <vt:lpstr>'ｐ.36 行事一覧（4）'!Print_Titles</vt:lpstr>
      <vt:lpstr>'ｐ.37 行事一覧（4）'!Print_Titles</vt:lpstr>
      <vt:lpstr>'ｐ.38 行事一覧（5）'!Print_Titles</vt:lpstr>
      <vt:lpstr>'ｐ.39 行事一覧（6）'!Print_Titles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大畠　愛</dc:creator>
  <cp:lastModifiedBy>大畠　愛</cp:lastModifiedBy>
  <cp:lastPrinted>2024-09-24T06:51:19Z</cp:lastPrinted>
  <dcterms:created xsi:type="dcterms:W3CDTF">2023-06-29T10:17:52Z</dcterms:created>
  <dcterms:modified xsi:type="dcterms:W3CDTF">2024-09-24T06:52:55Z</dcterms:modified>
</cp:coreProperties>
</file>